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2913/2 PROJECT DOCUMENTS/"/>
    </mc:Choice>
  </mc:AlternateContent>
  <xr:revisionPtr revIDLastSave="0" documentId="8_{E7E8CCE7-C4C6-4EFC-978D-021905E750D3}" xr6:coauthVersionLast="47" xr6:coauthVersionMax="47" xr10:uidLastSave="{00000000-0000-0000-0000-000000000000}"/>
  <bookViews>
    <workbookView xWindow="-26895" yWindow="1215" windowWidth="19380" windowHeight="11205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I11" i="1"/>
  <c r="E10" i="1"/>
  <c r="I10" i="1"/>
  <c r="P35" i="1"/>
  <c r="O16" i="1" l="1"/>
  <c r="M16" i="1"/>
  <c r="L16" i="1"/>
  <c r="K16" i="1"/>
  <c r="H16" i="1"/>
  <c r="G16" i="1"/>
  <c r="C20" i="1" s="1"/>
  <c r="D16" i="1"/>
  <c r="C16" i="1"/>
  <c r="C21" i="1" l="1"/>
  <c r="C22" i="1" s="1"/>
  <c r="E9" i="1"/>
  <c r="F9" i="1"/>
  <c r="I9" i="1"/>
  <c r="J9" i="1"/>
  <c r="P16" i="1" l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E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F16" i="1" s="1"/>
  <c r="E6" i="1"/>
  <c r="E16" i="1" l="1"/>
</calcChain>
</file>

<file path=xl/sharedStrings.xml><?xml version="1.0" encoding="utf-8"?>
<sst xmlns="http://schemas.openxmlformats.org/spreadsheetml/2006/main" count="93" uniqueCount="58">
  <si>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</si>
  <si>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</si>
  <si>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</si>
  <si>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</si>
  <si>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</si>
  <si>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</si>
  <si>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</si>
  <si>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</si>
  <si>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</si>
  <si>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</si>
  <si>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</si>
  <si>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</si>
  <si>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</si>
  <si>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</si>
  <si>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</si>
  <si>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</si>
  <si>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</si>
  <si>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</si>
  <si>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</si>
  <si>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</si>
  <si>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</si>
  <si>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</si>
  <si>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</si>
  <si>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</si>
  <si>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</si>
  <si>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</si>
  <si>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</si>
  <si>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</si>
  <si>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</si>
  <si>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</si>
  <si>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</si>
  <si>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</si>
  <si>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</si>
  <si>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</si>
  <si>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</si>
  <si>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</si>
  <si>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</si>
  <si>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</si>
  <si>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</si>
  <si>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</si>
  <si>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</si>
  <si>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</si>
  <si>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</si>
  <si>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</si>
  <si>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</si>
  <si>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</si>
  <si>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HD2/HD3 FRYERS</t>
  </si>
  <si>
    <t>HD1 L+R PRESS COOKER</t>
  </si>
  <si>
    <t>KITCHEN</t>
  </si>
  <si>
    <t>AC-5</t>
  </si>
  <si>
    <t>AC-6</t>
  </si>
  <si>
    <t>EF-5</t>
  </si>
  <si>
    <t xml:space="preserve"> </t>
  </si>
  <si>
    <t>DIING A, RR</t>
  </si>
  <si>
    <t>ENTRYB, DINING B</t>
  </si>
  <si>
    <t>DINING B</t>
  </si>
  <si>
    <t>PLAY AREA</t>
  </si>
  <si>
    <t xml:space="preserve">BOH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</si>
</sst>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/>
    </xf>
    <xf numFmtId="0" fontId="5" fillId="0" borderId="69" xfId="0" applyFont="1" applyBorder="1" applyAlignment="1">
      <alignment vertical="center"/>
    </xf>
    <xf numFmtId="0" fontId="0" fillId="2" borderId="70" xfId="0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2" borderId="70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982954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="85" zoomScaleNormal="85" zoomScaleSheetLayoutView="80" workbookViewId="0">
      <selection activeCell="P1" sqref="P1"/>
    </sheetView>
  </sheetViews>
  <sheetFormatPr defaultColWidth="9.089843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18" ht="165.75" customHeight="1" x14ac:dyDescent="0.25"/>
    <row r="2" spans="1:18" ht="21.75" customHeight="1" x14ac:dyDescent="0.4">
      <c r="A2" s="178" t="s">
        <v>33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18" ht="9.75" customHeight="1" thickBot="1" x14ac:dyDescent="0.45">
      <c r="A3" s="85"/>
    </row>
    <row r="4" spans="1:18" ht="20.149999999999999" customHeight="1" thickBot="1" x14ac:dyDescent="0.3">
      <c r="A4" s="6"/>
      <c r="B4" s="8" t="s">
        <v>5</v>
      </c>
      <c r="C4" s="151" t="s">
        <v>0</v>
      </c>
      <c r="D4" s="152"/>
      <c r="E4" s="124" t="s">
        <v>1</v>
      </c>
      <c r="F4" s="123"/>
      <c r="G4" s="157" t="s">
        <v>2</v>
      </c>
      <c r="H4" s="158"/>
      <c r="I4" s="149" t="s">
        <v>27</v>
      </c>
      <c r="J4" s="150"/>
      <c r="K4" s="155" t="s">
        <v>3</v>
      </c>
      <c r="L4" s="156"/>
      <c r="M4" s="153" t="s">
        <v>4</v>
      </c>
      <c r="N4" s="154"/>
      <c r="O4" s="153" t="s">
        <v>38</v>
      </c>
      <c r="P4" s="154"/>
      <c r="Q4" s="7"/>
      <c r="R4" s="62"/>
    </row>
    <row r="5" spans="1:18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49999999999999" customHeight="1" x14ac:dyDescent="0.25">
      <c r="A6" s="72" t="s">
        <v>41</v>
      </c>
      <c r="B6" s="70" t="s">
        <v>48</v>
      </c>
      <c r="C6" s="23">
        <v>9500</v>
      </c>
      <c r="D6" s="24"/>
      <c r="E6" s="23">
        <f t="shared" ref="E6:F7" si="0">C6-G6</f>
        <v>7550</v>
      </c>
      <c r="F6" s="24">
        <f t="shared" si="0"/>
        <v>0</v>
      </c>
      <c r="G6" s="25">
        <v>1950</v>
      </c>
      <c r="H6" s="26"/>
      <c r="I6" s="27">
        <f>G6/C6</f>
        <v>0.20526315789473684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49999999999999" customHeight="1" x14ac:dyDescent="0.25">
      <c r="A7" s="73" t="s">
        <v>42</v>
      </c>
      <c r="B7" s="71" t="s">
        <v>53</v>
      </c>
      <c r="C7" s="35">
        <v>2700</v>
      </c>
      <c r="D7" s="36"/>
      <c r="E7" s="35">
        <f t="shared" si="0"/>
        <v>2100</v>
      </c>
      <c r="F7" s="36">
        <f t="shared" si="0"/>
        <v>0</v>
      </c>
      <c r="G7" s="37">
        <v>600</v>
      </c>
      <c r="H7" s="38"/>
      <c r="I7" s="39">
        <f t="shared" ref="I7:J7" si="1">G7/C7</f>
        <v>0.22222222222222221</v>
      </c>
      <c r="J7" s="40" t="e">
        <f t="shared" si="1"/>
        <v>#DIV/0!</v>
      </c>
      <c r="K7" s="41"/>
      <c r="L7" s="42"/>
      <c r="M7" s="43"/>
      <c r="N7" s="44" t="s">
        <v>52</v>
      </c>
      <c r="O7" s="45" t="s">
        <v>52</v>
      </c>
      <c r="P7" s="46"/>
      <c r="Q7" s="61"/>
      <c r="R7" s="66"/>
    </row>
    <row r="8" spans="1:18" ht="20.149999999999999" customHeight="1" x14ac:dyDescent="0.25">
      <c r="A8" s="73" t="s">
        <v>43</v>
      </c>
      <c r="B8" s="71" t="s">
        <v>54</v>
      </c>
      <c r="C8" s="35">
        <v>4000</v>
      </c>
      <c r="D8" s="36"/>
      <c r="E8" s="35">
        <f t="shared" ref="E8:E11" si="2">C8-G8</f>
        <v>3200</v>
      </c>
      <c r="F8" s="36">
        <f t="shared" ref="F8:F9" si="3">D8-H8</f>
        <v>0</v>
      </c>
      <c r="G8" s="37">
        <v>800</v>
      </c>
      <c r="H8" s="38"/>
      <c r="I8" s="39">
        <f t="shared" ref="I8:I11" si="4">G8/C8</f>
        <v>0.2</v>
      </c>
      <c r="J8" s="40" t="e">
        <f t="shared" ref="J8:J9" si="5">H8/D8</f>
        <v>#DIV/0!</v>
      </c>
      <c r="K8" s="41"/>
      <c r="L8" s="42"/>
      <c r="M8" s="43"/>
      <c r="N8" s="44" t="s">
        <v>52</v>
      </c>
      <c r="O8" s="45"/>
      <c r="P8" s="46"/>
      <c r="Q8" s="61"/>
      <c r="R8" s="66"/>
    </row>
    <row r="9" spans="1:18" ht="20.149999999999999" customHeight="1" x14ac:dyDescent="0.25">
      <c r="A9" s="73" t="s">
        <v>44</v>
      </c>
      <c r="B9" s="71" t="s">
        <v>55</v>
      </c>
      <c r="C9" s="35">
        <v>3400</v>
      </c>
      <c r="D9" s="36"/>
      <c r="E9" s="35">
        <f t="shared" si="2"/>
        <v>2700</v>
      </c>
      <c r="F9" s="36">
        <f t="shared" si="3"/>
        <v>0</v>
      </c>
      <c r="G9" s="37">
        <v>700</v>
      </c>
      <c r="H9" s="38"/>
      <c r="I9" s="39">
        <f t="shared" si="4"/>
        <v>0.20588235294117646</v>
      </c>
      <c r="J9" s="40" t="e">
        <f t="shared" si="5"/>
        <v>#DIV/0!</v>
      </c>
      <c r="K9" s="41"/>
      <c r="L9" s="42"/>
      <c r="M9" s="43"/>
      <c r="N9" s="44" t="s">
        <v>52</v>
      </c>
      <c r="O9" s="45"/>
      <c r="P9" s="46"/>
      <c r="Q9" s="61"/>
      <c r="R9" s="66"/>
    </row>
    <row r="10" spans="1:18" ht="20.149999999999999" customHeight="1" x14ac:dyDescent="0.25">
      <c r="A10" s="73" t="s">
        <v>49</v>
      </c>
      <c r="B10" s="71" t="s">
        <v>56</v>
      </c>
      <c r="C10" s="35">
        <v>2000</v>
      </c>
      <c r="D10" s="36"/>
      <c r="E10" s="35">
        <f t="shared" si="2"/>
        <v>1600</v>
      </c>
      <c r="F10" s="36"/>
      <c r="G10" s="37">
        <v>400</v>
      </c>
      <c r="H10" s="38"/>
      <c r="I10" s="212">
        <f t="shared" si="4"/>
        <v>0.2</v>
      </c>
      <c r="J10" s="40"/>
      <c r="K10" s="41"/>
      <c r="L10" s="42"/>
      <c r="M10" s="43"/>
      <c r="N10" s="44" t="s">
        <v>52</v>
      </c>
      <c r="O10" s="45"/>
      <c r="P10" s="46"/>
      <c r="Q10" s="61"/>
      <c r="R10" s="66"/>
    </row>
    <row r="11" spans="1:18" ht="20.149999999999999" customHeight="1" x14ac:dyDescent="0.25">
      <c r="A11" s="73" t="s">
        <v>50</v>
      </c>
      <c r="B11" s="71" t="s">
        <v>57</v>
      </c>
      <c r="C11" s="35">
        <v>1000</v>
      </c>
      <c r="D11" s="36"/>
      <c r="E11" s="35">
        <f t="shared" si="2"/>
        <v>800</v>
      </c>
      <c r="F11" s="36"/>
      <c r="G11" s="37">
        <v>200</v>
      </c>
      <c r="H11" s="38"/>
      <c r="I11" s="212">
        <f t="shared" si="4"/>
        <v>0.2</v>
      </c>
      <c r="J11" s="40"/>
      <c r="K11" s="41"/>
      <c r="L11" s="42"/>
      <c r="M11" s="43"/>
      <c r="N11" s="44"/>
      <c r="O11" s="45"/>
      <c r="P11" s="46"/>
      <c r="Q11" s="61"/>
      <c r="R11" s="66"/>
    </row>
    <row r="12" spans="1:18" ht="20.149999999999999" customHeight="1" x14ac:dyDescent="0.25">
      <c r="A12" s="73" t="s">
        <v>10</v>
      </c>
      <c r="B12" s="71" t="s">
        <v>47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1913</v>
      </c>
      <c r="N12" s="51"/>
      <c r="O12" s="45"/>
      <c r="P12" s="46"/>
      <c r="Q12" s="61"/>
      <c r="R12" s="66"/>
    </row>
    <row r="13" spans="1:18" ht="20.149999999999999" customHeight="1" x14ac:dyDescent="0.25">
      <c r="A13" s="73" t="s">
        <v>11</v>
      </c>
      <c r="B13" s="71" t="s">
        <v>46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701</v>
      </c>
      <c r="N13" s="51"/>
      <c r="O13" s="45"/>
      <c r="P13" s="46"/>
      <c r="Q13" s="61"/>
      <c r="R13" s="66"/>
    </row>
    <row r="14" spans="1:18" ht="20.149999999999999" customHeight="1" thickBot="1" x14ac:dyDescent="0.3">
      <c r="A14" s="102" t="s">
        <v>26</v>
      </c>
      <c r="B14" s="213"/>
      <c r="C14" s="214"/>
      <c r="D14" s="215"/>
      <c r="E14" s="214"/>
      <c r="F14" s="215"/>
      <c r="G14" s="216"/>
      <c r="H14" s="217"/>
      <c r="I14" s="218"/>
      <c r="J14" s="217"/>
      <c r="K14" s="216"/>
      <c r="L14" s="217"/>
      <c r="M14" s="219">
        <v>701</v>
      </c>
      <c r="N14" s="220"/>
      <c r="O14" s="221"/>
      <c r="P14" s="222"/>
      <c r="Q14" s="61"/>
      <c r="R14" s="66"/>
    </row>
    <row r="15" spans="1:18" ht="20.149999999999999" customHeight="1" thickBot="1" x14ac:dyDescent="0.3">
      <c r="A15" s="102" t="s">
        <v>51</v>
      </c>
      <c r="B15" s="103" t="s">
        <v>45</v>
      </c>
      <c r="C15" s="104"/>
      <c r="D15" s="105"/>
      <c r="E15" s="104"/>
      <c r="F15" s="105"/>
      <c r="G15" s="106"/>
      <c r="H15" s="107"/>
      <c r="I15" s="108"/>
      <c r="J15" s="107"/>
      <c r="K15" s="106"/>
      <c r="L15" s="107"/>
      <c r="M15" s="109"/>
      <c r="N15" s="110"/>
      <c r="O15" s="111">
        <v>500</v>
      </c>
      <c r="P15" s="112"/>
      <c r="Q15" s="61"/>
      <c r="R15" s="66"/>
    </row>
    <row r="16" spans="1:18" ht="20.149999999999999" customHeight="1" thickBot="1" x14ac:dyDescent="0.3">
      <c r="A16" s="115" t="s">
        <v>28</v>
      </c>
      <c r="B16" s="116"/>
      <c r="C16" s="74">
        <f t="shared" ref="C16:H16" si="6">SUM(C6:C15)</f>
        <v>22600</v>
      </c>
      <c r="D16" s="75">
        <f t="shared" si="6"/>
        <v>0</v>
      </c>
      <c r="E16" s="74">
        <f t="shared" si="6"/>
        <v>17950</v>
      </c>
      <c r="F16" s="75">
        <f t="shared" si="6"/>
        <v>0</v>
      </c>
      <c r="G16" s="76">
        <f t="shared" si="6"/>
        <v>4650</v>
      </c>
      <c r="H16" s="77">
        <f t="shared" si="6"/>
        <v>0</v>
      </c>
      <c r="I16" s="78"/>
      <c r="J16" s="79"/>
      <c r="K16" s="76">
        <f t="shared" ref="K16:P16" si="7">SUM(K6:K15)</f>
        <v>0</v>
      </c>
      <c r="L16" s="77">
        <f t="shared" si="7"/>
        <v>0</v>
      </c>
      <c r="M16" s="101">
        <f t="shared" si="7"/>
        <v>3315</v>
      </c>
      <c r="N16" s="80">
        <f t="shared" si="7"/>
        <v>0</v>
      </c>
      <c r="O16" s="81">
        <f t="shared" si="7"/>
        <v>500</v>
      </c>
      <c r="P16" s="82">
        <f t="shared" si="7"/>
        <v>0</v>
      </c>
      <c r="Q16" s="52"/>
      <c r="R16" s="66"/>
    </row>
    <row r="17" spans="1:21" ht="20.149999999999999" customHeight="1" thickBot="1" x14ac:dyDescent="0.3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49999999999999" customHeight="1" thickBot="1" x14ac:dyDescent="0.35">
      <c r="A18" s="96" t="s">
        <v>29</v>
      </c>
      <c r="B18" s="83"/>
      <c r="C18" s="83"/>
      <c r="D18" s="83"/>
      <c r="F18" s="208" t="s">
        <v>12</v>
      </c>
      <c r="G18" s="209"/>
      <c r="H18" s="182" t="s">
        <v>32</v>
      </c>
      <c r="I18" s="183"/>
      <c r="J18" s="184"/>
      <c r="L18" s="95" t="s">
        <v>34</v>
      </c>
      <c r="M18" s="84"/>
      <c r="N18" s="84"/>
      <c r="O18" s="84"/>
      <c r="P18" s="84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200" t="s">
        <v>28</v>
      </c>
      <c r="B19" s="201"/>
      <c r="C19" s="86" t="s">
        <v>7</v>
      </c>
      <c r="D19" s="87" t="s">
        <v>8</v>
      </c>
      <c r="F19" s="210"/>
      <c r="G19" s="211"/>
      <c r="H19" s="185"/>
      <c r="I19" s="186"/>
      <c r="J19" s="187"/>
      <c r="L19" s="179" t="s">
        <v>37</v>
      </c>
      <c r="M19" s="179"/>
      <c r="N19" s="179"/>
      <c r="O19" s="179"/>
      <c r="P19" s="98">
        <f>IF(R18=TRUE, 1, 0)</f>
        <v>1</v>
      </c>
    </row>
    <row r="20" spans="1:21" ht="18.75" customHeight="1" x14ac:dyDescent="0.35">
      <c r="A20" s="202" t="s">
        <v>31</v>
      </c>
      <c r="B20" s="203"/>
      <c r="C20" s="88">
        <f>G16+K16</f>
        <v>4650</v>
      </c>
      <c r="D20" s="89">
        <f>H16+L16</f>
        <v>0</v>
      </c>
      <c r="F20" s="129" t="s">
        <v>13</v>
      </c>
      <c r="G20" s="130"/>
      <c r="H20" s="191"/>
      <c r="I20" s="192"/>
      <c r="J20" s="193"/>
      <c r="L20" s="180"/>
      <c r="M20" s="180"/>
      <c r="N20" s="180"/>
      <c r="O20" s="180"/>
      <c r="P20" s="100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 x14ac:dyDescent="0.4">
      <c r="A21" s="204" t="s">
        <v>30</v>
      </c>
      <c r="B21" s="205"/>
      <c r="C21" s="92">
        <f>M16+O16</f>
        <v>3815</v>
      </c>
      <c r="D21" s="93">
        <f>N16+P16</f>
        <v>0</v>
      </c>
      <c r="F21" s="131" t="s">
        <v>14</v>
      </c>
      <c r="G21" s="132"/>
      <c r="H21" s="194"/>
      <c r="I21" s="195"/>
      <c r="J21" s="196"/>
      <c r="L21" s="181" t="s">
        <v>35</v>
      </c>
      <c r="M21" s="181"/>
      <c r="N21" s="181"/>
      <c r="O21" s="181"/>
      <c r="P21" s="99" t="e">
        <f>IF(R20=TRUE, 1, 0)</f>
        <v>#DIV/0!</v>
      </c>
    </row>
    <row r="22" spans="1:21" ht="18.75" customHeight="1" thickBot="1" x14ac:dyDescent="0.4">
      <c r="A22" s="206" t="s">
        <v>18</v>
      </c>
      <c r="B22" s="207"/>
      <c r="C22" s="90">
        <f>C20-C21</f>
        <v>835</v>
      </c>
      <c r="D22" s="91">
        <f>D20-D21</f>
        <v>0</v>
      </c>
      <c r="F22" s="147" t="s">
        <v>15</v>
      </c>
      <c r="G22" s="148"/>
      <c r="H22" s="197"/>
      <c r="I22" s="198"/>
      <c r="J22" s="199"/>
      <c r="L22" s="180"/>
      <c r="M22" s="180"/>
      <c r="N22" s="180"/>
      <c r="O22" s="180"/>
      <c r="P22" s="100"/>
      <c r="R22" s="1" t="e">
        <f>AND(H23&gt;=-0.02, H23&lt;=0.02)</f>
        <v>#DIV/0!</v>
      </c>
    </row>
    <row r="23" spans="1:21" ht="16.5" customHeight="1" thickBot="1" x14ac:dyDescent="0.3">
      <c r="F23" s="145" t="s">
        <v>16</v>
      </c>
      <c r="G23" s="146"/>
      <c r="H23" s="188" t="e">
        <f>AVERAGE(H20:J22)</f>
        <v>#DIV/0!</v>
      </c>
      <c r="I23" s="189"/>
      <c r="J23" s="190"/>
      <c r="L23" s="177" t="s">
        <v>36</v>
      </c>
      <c r="M23" s="177"/>
      <c r="N23" s="177"/>
      <c r="O23" s="177"/>
      <c r="P23" s="94" t="e">
        <f>IF(R22=TRUE, 1, 0)</f>
        <v>#DIV/0!</v>
      </c>
    </row>
    <row r="24" spans="1:21" ht="13.6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177"/>
      <c r="M24" s="177"/>
      <c r="N24" s="177"/>
      <c r="O24" s="177"/>
      <c r="P24" s="97"/>
    </row>
    <row r="25" spans="1:21" ht="13.65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 x14ac:dyDescent="0.3">
      <c r="A26" s="3" t="s">
        <v>17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49999999999999" customHeight="1" x14ac:dyDescent="0.25">
      <c r="A27" s="133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5"/>
      <c r="Q27" s="67"/>
    </row>
    <row r="28" spans="1:21" ht="20.149999999999999" customHeight="1" x14ac:dyDescent="0.25">
      <c r="A28" s="136"/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8"/>
      <c r="Q28" s="67"/>
    </row>
    <row r="29" spans="1:21" ht="20.149999999999999" customHeight="1" thickBot="1" x14ac:dyDescent="0.3">
      <c r="A29" s="139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1"/>
    </row>
    <row r="30" spans="1:21" ht="20.149999999999999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49999999999999" customHeight="1" thickBot="1" x14ac:dyDescent="0.3">
      <c r="A32" s="142" t="s">
        <v>19</v>
      </c>
      <c r="B32" s="143"/>
      <c r="C32" s="143"/>
      <c r="D32" s="143"/>
      <c r="E32" s="143"/>
      <c r="F32" s="144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25" customHeight="1" thickBot="1" x14ac:dyDescent="0.3">
      <c r="A33" s="5" t="s">
        <v>6</v>
      </c>
      <c r="B33" s="169" t="s">
        <v>24</v>
      </c>
      <c r="C33" s="170"/>
      <c r="D33" s="123" t="s">
        <v>23</v>
      </c>
      <c r="E33" s="125"/>
      <c r="F33" s="125"/>
      <c r="G33" s="124"/>
      <c r="H33" s="123" t="s">
        <v>20</v>
      </c>
      <c r="I33" s="124"/>
      <c r="J33" s="125" t="s">
        <v>21</v>
      </c>
      <c r="K33" s="125"/>
      <c r="L33" s="126" t="s">
        <v>3</v>
      </c>
      <c r="M33" s="126"/>
      <c r="N33" s="121" t="s">
        <v>4</v>
      </c>
      <c r="O33" s="122"/>
      <c r="P33" s="58" t="s">
        <v>22</v>
      </c>
    </row>
    <row r="34" spans="1:16" ht="18.75" customHeight="1" thickBot="1" x14ac:dyDescent="0.3">
      <c r="A34" s="59" t="s">
        <v>25</v>
      </c>
      <c r="B34" s="167" t="s">
        <v>39</v>
      </c>
      <c r="C34" s="168"/>
      <c r="D34" s="160"/>
      <c r="E34" s="173"/>
      <c r="F34" s="173"/>
      <c r="G34" s="161"/>
      <c r="H34" s="160" t="s">
        <v>40</v>
      </c>
      <c r="I34" s="161"/>
      <c r="J34" s="162" t="s">
        <v>40</v>
      </c>
      <c r="K34" s="163"/>
      <c r="L34" s="119">
        <v>0</v>
      </c>
      <c r="M34" s="120"/>
      <c r="N34" s="113">
        <v>1080</v>
      </c>
      <c r="O34" s="114"/>
      <c r="P34" s="57">
        <f t="shared" ref="P34:P36" si="8">L34-N34</f>
        <v>-1080</v>
      </c>
    </row>
    <row r="35" spans="1:16" ht="18.75" customHeight="1" thickBot="1" x14ac:dyDescent="0.3">
      <c r="A35" s="60" t="s">
        <v>25</v>
      </c>
      <c r="B35" s="166" t="s">
        <v>39</v>
      </c>
      <c r="C35" s="166"/>
      <c r="D35" s="127"/>
      <c r="E35" s="174"/>
      <c r="F35" s="174"/>
      <c r="G35" s="128"/>
      <c r="H35" s="127" t="s">
        <v>40</v>
      </c>
      <c r="I35" s="128"/>
      <c r="J35" s="117" t="s">
        <v>40</v>
      </c>
      <c r="K35" s="118"/>
      <c r="L35" s="119">
        <v>0</v>
      </c>
      <c r="M35" s="120"/>
      <c r="N35" s="113">
        <v>832</v>
      </c>
      <c r="O35" s="114"/>
      <c r="P35" s="57">
        <f t="shared" ref="P35" si="9">L35-N35</f>
        <v>-832</v>
      </c>
    </row>
    <row r="36" spans="1:16" ht="18.75" customHeight="1" thickBot="1" x14ac:dyDescent="0.3">
      <c r="A36" s="60" t="s">
        <v>25</v>
      </c>
      <c r="B36" s="166" t="s">
        <v>39</v>
      </c>
      <c r="C36" s="166"/>
      <c r="D36" s="127"/>
      <c r="E36" s="174"/>
      <c r="F36" s="174"/>
      <c r="G36" s="128"/>
      <c r="H36" s="127" t="s">
        <v>40</v>
      </c>
      <c r="I36" s="128"/>
      <c r="J36" s="117" t="s">
        <v>40</v>
      </c>
      <c r="K36" s="118"/>
      <c r="L36" s="119">
        <v>0</v>
      </c>
      <c r="M36" s="120"/>
      <c r="N36" s="113">
        <v>701</v>
      </c>
      <c r="O36" s="114"/>
      <c r="P36" s="57">
        <f t="shared" si="8"/>
        <v>-701</v>
      </c>
    </row>
    <row r="37" spans="1:16" ht="19.25" customHeight="1" x14ac:dyDescent="0.25">
      <c r="A37" s="60" t="s">
        <v>25</v>
      </c>
      <c r="B37" s="171" t="s">
        <v>39</v>
      </c>
      <c r="C37" s="172"/>
      <c r="D37" s="127"/>
      <c r="E37" s="174"/>
      <c r="F37" s="174"/>
      <c r="G37" s="128"/>
      <c r="H37" s="127" t="s">
        <v>40</v>
      </c>
      <c r="I37" s="128"/>
      <c r="J37" s="127" t="s">
        <v>40</v>
      </c>
      <c r="K37" s="159"/>
      <c r="L37" s="164">
        <v>0</v>
      </c>
      <c r="M37" s="165"/>
      <c r="N37" s="175">
        <v>390</v>
      </c>
      <c r="O37" s="176"/>
      <c r="P37" s="57">
        <f>L37-N37</f>
        <v>-390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58"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F22:G22"/>
    <mergeCell ref="I4:J4"/>
    <mergeCell ref="C4:D4"/>
    <mergeCell ref="O4:P4"/>
    <mergeCell ref="K4:L4"/>
    <mergeCell ref="G4:H4"/>
    <mergeCell ref="E4:F4"/>
    <mergeCell ref="M4:N4"/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</mergeCells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2025-04-25T18:18:09Z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