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0874 - Harbison Blvd. FSU/2 PROJECT DOCUMENTS/"/>
    </mc:Choice>
  </mc:AlternateContent>
  <xr:revisionPtr revIDLastSave="27" documentId="13_ncr:1_{1FC2F945-57B0-437C-842E-A47378DB8D59}" xr6:coauthVersionLast="47" xr6:coauthVersionMax="47" xr10:uidLastSave="{92077E0A-7BDD-4670-9757-38302D1F87C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<sst xmlns="http://schemas.openxmlformats.org/spreadsheetml/2006/main" count="83" uniqueCount="52">
  <si>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</si>
  <si>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</si>
  <si>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</si>
  <si>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</si>
  <si>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</si>
  <si>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</si>
  <si>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</si>
  <si>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</si>
  <si>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</si>
  <si>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</si>
  <si>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</si>
  <si>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</si>
  <si>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</si>
  <si>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</si>
  <si>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</si>
  <si>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</si>
  <si>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</si>
  <si>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</si>
  <si>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</si>
  <si>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</si>
  <si>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</si>
  <si>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</si>
  <si>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</si>
  <si>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</si>
  <si>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</si>
  <si>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</si>
  <si>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</si>
  <si>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</si>
  <si>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</si>
  <si>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</si>
  <si>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</si>
  <si>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</si>
  <si>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</si>
  <si>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</si>
  <si>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</si>
  <si>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</si>
  <si>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</si>
  <si>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</si>
  <si>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</si>
  <si>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</si>
  <si>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</si>
  <si>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</si>
  <si>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</si>
  <si>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</si>
  <si>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HD2/HD3 FRYERS</t>
  </si>
  <si>
    <t>HD1 L+R PRESS COOKER</t>
  </si>
  <si>
    <t>EF-4</t>
  </si>
  <si>
    <t xml:space="preserve">DDT CLOSET </t>
  </si>
  <si>
    <t xml:space="preserve">RESTROOM </t>
  </si>
  <si>
    <t>KITCHEN</t>
  </si>
  <si>
    <t xml:space="preserve">DINNING </t>
  </si>
  <si>
    <t xml:space="preserve">SERVING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</si>
</sst>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G23" sqref="G23"/>
    </sheetView>
  </sheetViews>
  <sheetFormatPr defaultColWidth="9.109375" defaultRowHeight="13.2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>
      <c r="A3" s="85"/>
    </row>
    <row r="4" spans="1:21" ht="20.100000000000001" customHeight="1" thickBot="1">
      <c r="A4" s="6"/>
      <c r="B4" s="8" t="s">
        <v>5</v>
      </c>
      <c r="C4" s="178" t="s">
        <v>0</v>
      </c>
      <c r="D4" s="179"/>
      <c r="E4" s="161" t="s">
        <v>1</v>
      </c>
      <c r="F4" s="159"/>
      <c r="G4" s="184" t="s">
        <v>2</v>
      </c>
      <c r="H4" s="185"/>
      <c r="I4" s="176" t="s">
        <v>27</v>
      </c>
      <c r="J4" s="177"/>
      <c r="K4" s="182" t="s">
        <v>3</v>
      </c>
      <c r="L4" s="183"/>
      <c r="M4" s="180" t="s">
        <v>4</v>
      </c>
      <c r="N4" s="181"/>
      <c r="O4" s="180" t="s">
        <v>38</v>
      </c>
      <c r="P4" s="181"/>
      <c r="Q4" s="7"/>
      <c r="R4" s="62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>
      <c r="A6" s="72" t="s">
        <v>41</v>
      </c>
      <c r="B6" s="70" t="s">
        <v>49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42</v>
      </c>
      <c r="B7" s="71" t="s">
        <v>51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43</v>
      </c>
      <c r="B8" s="71" t="s">
        <v>50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>
      <c r="A10" s="73" t="s">
        <v>11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>
      <c r="A11" s="73" t="s">
        <v>26</v>
      </c>
      <c r="B11" s="211" t="s">
        <v>48</v>
      </c>
      <c r="C11" s="212"/>
      <c r="D11" s="213"/>
      <c r="E11" s="212"/>
      <c r="F11" s="213"/>
      <c r="G11" s="214"/>
      <c r="H11" s="215"/>
      <c r="I11" s="216"/>
      <c r="J11" s="215"/>
      <c r="K11" s="214"/>
      <c r="L11" s="215"/>
      <c r="M11" s="217"/>
      <c r="N11" s="217"/>
      <c r="O11" s="51">
        <v>300</v>
      </c>
      <c r="P11" s="36"/>
      <c r="Q11" s="61"/>
      <c r="R11" s="66"/>
    </row>
    <row r="12" spans="1:21" ht="20.100000000000001" customHeight="1" thickBot="1">
      <c r="A12" s="73" t="s">
        <v>46</v>
      </c>
      <c r="B12" s="102" t="s">
        <v>47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450</v>
      </c>
      <c r="P12" s="111"/>
      <c r="Q12" s="61"/>
      <c r="R12" s="66"/>
    </row>
    <row r="13" spans="1:21" ht="20.100000000000001" customHeight="1" thickBot="1">
      <c r="A13" s="188" t="s">
        <v>28</v>
      </c>
      <c r="B13" s="189"/>
      <c r="C13" s="74">
        <f>SUM(C6:C12)</f>
        <v>20750</v>
      </c>
      <c r="D13" s="75">
        <f>SUM(D6:D12)</f>
        <v>0</v>
      </c>
      <c r="E13" s="74">
        <f>SUM(E6:E12)</f>
        <v>16100</v>
      </c>
      <c r="F13" s="75">
        <f>SUM(F6:F12)</f>
        <v>0</v>
      </c>
      <c r="G13" s="76">
        <f>SUM(G6:G12)</f>
        <v>4650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3314</v>
      </c>
      <c r="N13" s="80">
        <f>SUM(N6:N12)</f>
        <v>0</v>
      </c>
      <c r="O13" s="81">
        <f>SUM(O6:O12)</f>
        <v>750</v>
      </c>
      <c r="P13" s="82">
        <f>SUM(P6:P12)</f>
        <v>0</v>
      </c>
      <c r="Q13" s="52"/>
      <c r="R13" s="66"/>
    </row>
    <row r="14" spans="1:21" ht="20.100000000000001" customHeight="1" thickBot="1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>
      <c r="A15" s="96" t="s">
        <v>29</v>
      </c>
      <c r="B15" s="83"/>
      <c r="C15" s="83"/>
      <c r="D15" s="83"/>
      <c r="F15" s="145" t="s">
        <v>12</v>
      </c>
      <c r="G15" s="146"/>
      <c r="H15" s="119" t="s">
        <v>32</v>
      </c>
      <c r="I15" s="120"/>
      <c r="J15" s="121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37" t="s">
        <v>28</v>
      </c>
      <c r="B16" s="138"/>
      <c r="C16" s="86" t="s">
        <v>7</v>
      </c>
      <c r="D16" s="87" t="s">
        <v>8</v>
      </c>
      <c r="F16" s="147"/>
      <c r="G16" s="148"/>
      <c r="H16" s="122"/>
      <c r="I16" s="123"/>
      <c r="J16" s="124"/>
      <c r="L16" s="116" t="s">
        <v>37</v>
      </c>
      <c r="M16" s="116"/>
      <c r="N16" s="116"/>
      <c r="O16" s="116"/>
      <c r="P16" s="98">
        <f>IF(R15=TRUE, 1, 0)</f>
        <v>1</v>
      </c>
    </row>
    <row r="17" spans="1:21" ht="18.75" customHeight="1">
      <c r="A17" s="139" t="s">
        <v>31</v>
      </c>
      <c r="B17" s="140"/>
      <c r="C17" s="88">
        <f>G13+K13</f>
        <v>4650</v>
      </c>
      <c r="D17" s="89">
        <f>H13+L13</f>
        <v>0</v>
      </c>
      <c r="F17" s="193" t="s">
        <v>13</v>
      </c>
      <c r="G17" s="194"/>
      <c r="H17" s="128"/>
      <c r="I17" s="129"/>
      <c r="J17" s="130"/>
      <c r="L17" s="117"/>
      <c r="M17" s="117"/>
      <c r="N17" s="117"/>
      <c r="O17" s="11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141" t="s">
        <v>30</v>
      </c>
      <c r="B18" s="142"/>
      <c r="C18" s="92">
        <f>M13+O13</f>
        <v>4064</v>
      </c>
      <c r="D18" s="93">
        <f>N13+P13</f>
        <v>0</v>
      </c>
      <c r="F18" s="195" t="s">
        <v>14</v>
      </c>
      <c r="G18" s="196"/>
      <c r="H18" s="131"/>
      <c r="I18" s="132"/>
      <c r="J18" s="133"/>
      <c r="L18" s="118" t="s">
        <v>35</v>
      </c>
      <c r="M18" s="118"/>
      <c r="N18" s="118"/>
      <c r="O18" s="118"/>
      <c r="P18" s="99" t="e">
        <f>IF(R17=TRUE, 1, 0)</f>
        <v>#DIV/0!</v>
      </c>
    </row>
    <row r="19" spans="1:21" ht="18.75" customHeight="1" thickBot="1">
      <c r="A19" s="143" t="s">
        <v>18</v>
      </c>
      <c r="B19" s="144"/>
      <c r="C19" s="90">
        <f>C17-C18</f>
        <v>586</v>
      </c>
      <c r="D19" s="91">
        <f>D17-D18</f>
        <v>0</v>
      </c>
      <c r="F19" s="174" t="s">
        <v>15</v>
      </c>
      <c r="G19" s="175"/>
      <c r="H19" s="134"/>
      <c r="I19" s="135"/>
      <c r="J19" s="136"/>
      <c r="L19" s="117"/>
      <c r="M19" s="117"/>
      <c r="N19" s="117"/>
      <c r="O19" s="117"/>
      <c r="P19" s="100"/>
      <c r="R19" s="1" t="e">
        <f>AND(H20&gt;=-0.02, H20&lt;=0.02)</f>
        <v>#DIV/0!</v>
      </c>
    </row>
    <row r="20" spans="1:21" ht="16.5" customHeight="1" thickBot="1">
      <c r="F20" s="209" t="s">
        <v>16</v>
      </c>
      <c r="G20" s="210"/>
      <c r="H20" s="125" t="e">
        <f>AVERAGE(H17:J19)</f>
        <v>#DIV/0!</v>
      </c>
      <c r="I20" s="126"/>
      <c r="J20" s="127"/>
      <c r="L20" s="114" t="s">
        <v>36</v>
      </c>
      <c r="M20" s="114"/>
      <c r="N20" s="114"/>
      <c r="O20" s="114"/>
      <c r="P20" s="94" t="e">
        <f>IF(R19=TRUE, 1, 0)</f>
        <v>#DIV/0!</v>
      </c>
    </row>
    <row r="21" spans="1:21" ht="13.6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7"/>
    </row>
    <row r="22" spans="1:21" ht="13.6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67"/>
    </row>
    <row r="25" spans="1:21" ht="20.100000000000001" customHeight="1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67"/>
    </row>
    <row r="26" spans="1:21" ht="20.100000000000001" customHeight="1" thickBot="1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206" t="s">
        <v>19</v>
      </c>
      <c r="B29" s="207"/>
      <c r="C29" s="207"/>
      <c r="D29" s="207"/>
      <c r="E29" s="207"/>
      <c r="F29" s="208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>
      <c r="A30" s="5" t="s">
        <v>6</v>
      </c>
      <c r="B30" s="155" t="s">
        <v>24</v>
      </c>
      <c r="C30" s="156"/>
      <c r="D30" s="159" t="s">
        <v>23</v>
      </c>
      <c r="E30" s="160"/>
      <c r="F30" s="160"/>
      <c r="G30" s="161"/>
      <c r="H30" s="159" t="s">
        <v>20</v>
      </c>
      <c r="I30" s="161"/>
      <c r="J30" s="160" t="s">
        <v>21</v>
      </c>
      <c r="K30" s="160"/>
      <c r="L30" s="192" t="s">
        <v>3</v>
      </c>
      <c r="M30" s="192"/>
      <c r="N30" s="190" t="s">
        <v>4</v>
      </c>
      <c r="O30" s="191"/>
      <c r="P30" s="58" t="s">
        <v>22</v>
      </c>
    </row>
    <row r="31" spans="1:21" ht="18.75" customHeight="1" thickBot="1">
      <c r="A31" s="59" t="s">
        <v>25</v>
      </c>
      <c r="B31" s="153" t="s">
        <v>39</v>
      </c>
      <c r="C31" s="154"/>
      <c r="D31" s="162"/>
      <c r="E31" s="163"/>
      <c r="F31" s="163"/>
      <c r="G31" s="164"/>
      <c r="H31" s="162" t="s">
        <v>40</v>
      </c>
      <c r="I31" s="164"/>
      <c r="J31" s="168" t="s">
        <v>40</v>
      </c>
      <c r="K31" s="169"/>
      <c r="L31" s="166">
        <v>0</v>
      </c>
      <c r="M31" s="167"/>
      <c r="N31" s="186">
        <v>1080</v>
      </c>
      <c r="O31" s="187"/>
      <c r="P31" s="57">
        <f t="shared" ref="P31:P33" si="6">L31-N31</f>
        <v>-1080</v>
      </c>
    </row>
    <row r="32" spans="1:21" ht="18.75" customHeight="1" thickBot="1">
      <c r="A32" s="60" t="s">
        <v>25</v>
      </c>
      <c r="B32" s="152" t="s">
        <v>39</v>
      </c>
      <c r="C32" s="152"/>
      <c r="D32" s="149"/>
      <c r="E32" s="150"/>
      <c r="F32" s="150"/>
      <c r="G32" s="151"/>
      <c r="H32" s="149" t="s">
        <v>40</v>
      </c>
      <c r="I32" s="151"/>
      <c r="J32" s="172" t="s">
        <v>40</v>
      </c>
      <c r="K32" s="173"/>
      <c r="L32" s="166">
        <v>0</v>
      </c>
      <c r="M32" s="167"/>
      <c r="N32" s="186">
        <v>832</v>
      </c>
      <c r="O32" s="187"/>
      <c r="P32" s="57">
        <f t="shared" ref="P32" si="7">L32-N32</f>
        <v>-832</v>
      </c>
    </row>
    <row r="33" spans="1:16" ht="18.75" customHeight="1" thickBot="1">
      <c r="A33" s="60" t="s">
        <v>25</v>
      </c>
      <c r="B33" s="152" t="s">
        <v>39</v>
      </c>
      <c r="C33" s="152"/>
      <c r="D33" s="149"/>
      <c r="E33" s="150"/>
      <c r="F33" s="150"/>
      <c r="G33" s="151"/>
      <c r="H33" s="149" t="s">
        <v>40</v>
      </c>
      <c r="I33" s="151"/>
      <c r="J33" s="172" t="s">
        <v>40</v>
      </c>
      <c r="K33" s="173"/>
      <c r="L33" s="166">
        <v>0</v>
      </c>
      <c r="M33" s="167"/>
      <c r="N33" s="186">
        <v>701</v>
      </c>
      <c r="O33" s="187"/>
      <c r="P33" s="57">
        <f t="shared" si="6"/>
        <v>-701</v>
      </c>
    </row>
    <row r="34" spans="1:16" ht="19.2" customHeight="1">
      <c r="A34" s="60" t="s">
        <v>25</v>
      </c>
      <c r="B34" s="157" t="s">
        <v>39</v>
      </c>
      <c r="C34" s="158"/>
      <c r="D34" s="149"/>
      <c r="E34" s="150"/>
      <c r="F34" s="150"/>
      <c r="G34" s="151"/>
      <c r="H34" s="149" t="s">
        <v>40</v>
      </c>
      <c r="I34" s="151"/>
      <c r="J34" s="149" t="s">
        <v>40</v>
      </c>
      <c r="K34" s="165"/>
      <c r="L34" s="170">
        <v>0</v>
      </c>
      <c r="M34" s="171"/>
      <c r="N34" s="112">
        <v>390</v>
      </c>
      <c r="O34" s="113"/>
      <c r="P34" s="57">
        <f>L34-N34</f>
        <v>-390</v>
      </c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F80F88-8B88-4905-A763-9E964F0935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3726E1-A6E0-4030-9BB0-80B58F94C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63A5C1-3D67-4F48-9BFB-8E3660CC2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2023-01-26T18:04:03Z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