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e\Desktop\"/>
    </mc:Choice>
  </mc:AlternateContent>
  <xr:revisionPtr revIDLastSave="0" documentId="8_{C1DEE362-2630-40F6-84C1-F4927CE288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<sst xmlns="http://schemas.openxmlformats.org/spreadsheetml/2006/main" count="77" uniqueCount="48">
  <si>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</si>
  <si>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</si>
  <si>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</si>
  <si>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</si>
  <si>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</si>
  <si>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</si>
  <si>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</si>
  <si>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</si>
  <si>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</si>
  <si>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</si>
  <si>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</si>
  <si>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</si>
  <si>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</si>
  <si>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</si>
  <si>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</si>
  <si>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</si>
  <si>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</si>
  <si>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</si>
  <si>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</si>
  <si>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</si>
  <si>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</si>
  <si>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</si>
  <si>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</si>
  <si>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</si>
  <si>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</si>
  <si>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</si>
  <si>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</si>
  <si>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</si>
  <si>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</si>
  <si>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</si>
  <si>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</si>
  <si>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</si>
  <si>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</si>
  <si>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</si>
  <si>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</si>
  <si>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</si>
  <si>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</si>
  <si>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RTU-A</t>
  </si>
  <si>
    <t>DINING</t>
  </si>
  <si>
    <t>KITCHEN</t>
  </si>
  <si>
    <t>SERVING</t>
  </si>
  <si>
    <t>HD1</t>
  </si>
  <si>
    <t>RTU-E2</t>
  </si>
  <si>
    <t>RTU-E3</t>
  </si>
  <si>
    <t>RTU-E4</t>
  </si>
  <si>
    <t>MAU</t>
  </si>
  <si>
    <t>HOOD</t>
  </si>
  <si>
    <t xml:space="preserve">EF2 FAN IS NOT RUNNING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</si>
</sst>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55" zoomScaleNormal="55" zoomScaleSheetLayoutView="55" workbookViewId="0">
      <selection activeCell="C23" sqref="C23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31" t="s">
        <v>31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85" t="s">
        <v>0</v>
      </c>
      <c r="D4" s="186"/>
      <c r="E4" s="174" t="s">
        <v>1</v>
      </c>
      <c r="F4" s="172"/>
      <c r="G4" s="191" t="s">
        <v>2</v>
      </c>
      <c r="H4" s="192"/>
      <c r="I4" s="183" t="s">
        <v>25</v>
      </c>
      <c r="J4" s="184"/>
      <c r="K4" s="189" t="s">
        <v>3</v>
      </c>
      <c r="L4" s="190"/>
      <c r="M4" s="187" t="s">
        <v>4</v>
      </c>
      <c r="N4" s="188"/>
      <c r="O4" s="187" t="s">
        <v>36</v>
      </c>
      <c r="P4" s="188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thickBot="1" x14ac:dyDescent="0.3">
      <c r="A6" s="72" t="s">
        <v>37</v>
      </c>
      <c r="B6" s="70" t="s">
        <v>38</v>
      </c>
      <c r="C6" s="23">
        <v>2000</v>
      </c>
      <c r="D6" s="24">
        <v>2103</v>
      </c>
      <c r="E6" s="23">
        <f t="shared" ref="E6:F7" si="0">C6-G6</f>
        <v>1550</v>
      </c>
      <c r="F6" s="24">
        <f t="shared" si="0"/>
        <v>1695</v>
      </c>
      <c r="G6" s="25">
        <v>450</v>
      </c>
      <c r="H6" s="26">
        <v>408</v>
      </c>
      <c r="I6" s="27">
        <f>G6/C6</f>
        <v>0.22500000000000001</v>
      </c>
      <c r="J6" s="28">
        <f>H6/D6</f>
        <v>0.19400855920114124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2" t="s">
        <v>37</v>
      </c>
      <c r="B7" s="71" t="s">
        <v>39</v>
      </c>
      <c r="C7" s="35">
        <v>2000</v>
      </c>
      <c r="D7" s="36">
        <v>1801</v>
      </c>
      <c r="E7" s="35">
        <f t="shared" si="0"/>
        <v>1550</v>
      </c>
      <c r="F7" s="36">
        <f t="shared" si="0"/>
        <v>1395</v>
      </c>
      <c r="G7" s="37">
        <v>450</v>
      </c>
      <c r="H7" s="38">
        <v>406</v>
      </c>
      <c r="I7" s="39">
        <f t="shared" ref="I7:J7" si="1">G7/C7</f>
        <v>0.22500000000000001</v>
      </c>
      <c r="J7" s="40">
        <f t="shared" si="1"/>
        <v>0.22543031649083842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42</v>
      </c>
      <c r="B8" s="71" t="s">
        <v>38</v>
      </c>
      <c r="C8" s="35">
        <v>1900</v>
      </c>
      <c r="D8" s="36">
        <v>2060</v>
      </c>
      <c r="E8" s="35">
        <f t="shared" ref="E8:E10" si="2">C8-G8</f>
        <v>1450</v>
      </c>
      <c r="F8" s="36">
        <f t="shared" ref="F8:F10" si="3">D8-H8</f>
        <v>1619</v>
      </c>
      <c r="G8" s="37">
        <v>450</v>
      </c>
      <c r="H8" s="38">
        <v>441</v>
      </c>
      <c r="I8" s="39">
        <f t="shared" ref="I8:I9" si="4">G8/C8</f>
        <v>0.23684210526315788</v>
      </c>
      <c r="J8" s="40">
        <f t="shared" ref="J8:J9" si="5">H8/D8</f>
        <v>0.21407766990291263</v>
      </c>
      <c r="K8" s="41"/>
      <c r="L8" s="42"/>
      <c r="M8" s="43"/>
      <c r="N8" s="44"/>
      <c r="O8" s="45"/>
      <c r="P8" s="46"/>
      <c r="Q8" s="61"/>
      <c r="R8" s="66"/>
    </row>
    <row r="9" spans="1:21" ht="19.5" customHeight="1" x14ac:dyDescent="0.25">
      <c r="A9" s="73" t="s">
        <v>43</v>
      </c>
      <c r="B9" s="71" t="s">
        <v>38</v>
      </c>
      <c r="C9" s="35">
        <v>2000</v>
      </c>
      <c r="D9" s="36">
        <v>1802</v>
      </c>
      <c r="E9" s="35">
        <f t="shared" si="2"/>
        <v>2000</v>
      </c>
      <c r="F9" s="36">
        <f t="shared" si="3"/>
        <v>1802</v>
      </c>
      <c r="G9" s="37"/>
      <c r="H9" s="38">
        <v>0</v>
      </c>
      <c r="I9" s="39">
        <f t="shared" si="4"/>
        <v>0</v>
      </c>
      <c r="J9" s="40">
        <f t="shared" si="5"/>
        <v>0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5">
      <c r="A10" s="101" t="s">
        <v>44</v>
      </c>
      <c r="B10" s="112" t="s">
        <v>40</v>
      </c>
      <c r="C10" s="113">
        <v>2000</v>
      </c>
      <c r="D10" s="114">
        <v>2196</v>
      </c>
      <c r="E10" s="113">
        <f t="shared" si="2"/>
        <v>1550</v>
      </c>
      <c r="F10" s="114">
        <f t="shared" si="3"/>
        <v>1703</v>
      </c>
      <c r="G10" s="102">
        <v>450</v>
      </c>
      <c r="H10" s="103">
        <v>493</v>
      </c>
      <c r="I10" s="104">
        <f>G10/C10</f>
        <v>0.22500000000000001</v>
      </c>
      <c r="J10" s="105">
        <f>H10/D10</f>
        <v>0.22449908925318762</v>
      </c>
      <c r="K10" s="106"/>
      <c r="L10" s="107"/>
      <c r="M10" s="108"/>
      <c r="N10" s="109"/>
      <c r="O10" s="110"/>
      <c r="P10" s="111"/>
      <c r="Q10" s="68"/>
      <c r="R10" s="66"/>
    </row>
    <row r="11" spans="1:21" ht="20.100000000000001" customHeight="1" x14ac:dyDescent="0.25">
      <c r="A11" s="73" t="s">
        <v>10</v>
      </c>
      <c r="B11" s="71" t="s">
        <v>41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5300</v>
      </c>
      <c r="N11" s="51">
        <v>4705</v>
      </c>
      <c r="O11" s="45"/>
      <c r="P11" s="46"/>
      <c r="Q11" s="61"/>
      <c r="R11" s="66"/>
    </row>
    <row r="12" spans="1:21" ht="20.100000000000001" customHeight="1" thickBot="1" x14ac:dyDescent="0.3">
      <c r="A12" s="73" t="s">
        <v>45</v>
      </c>
      <c r="B12" s="71" t="s">
        <v>46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115"/>
      <c r="P12" s="116">
        <v>2452</v>
      </c>
      <c r="Q12" s="61"/>
      <c r="R12" s="66"/>
    </row>
    <row r="13" spans="1:21" ht="20.100000000000001" customHeight="1" thickBot="1" x14ac:dyDescent="0.3">
      <c r="A13" s="193" t="s">
        <v>26</v>
      </c>
      <c r="B13" s="194"/>
      <c r="C13" s="74">
        <f t="shared" ref="C13:H13" si="6">SUM(C6:C12)</f>
        <v>9900</v>
      </c>
      <c r="D13" s="75">
        <f t="shared" si="6"/>
        <v>9962</v>
      </c>
      <c r="E13" s="74">
        <f t="shared" si="6"/>
        <v>8100</v>
      </c>
      <c r="F13" s="75">
        <f t="shared" si="6"/>
        <v>8214</v>
      </c>
      <c r="G13" s="76">
        <f t="shared" si="6"/>
        <v>1800</v>
      </c>
      <c r="H13" s="77">
        <f t="shared" si="6"/>
        <v>1748</v>
      </c>
      <c r="I13" s="78"/>
      <c r="J13" s="79"/>
      <c r="K13" s="76">
        <f t="shared" ref="K13:P13" si="7">SUM(K6:K12)</f>
        <v>0</v>
      </c>
      <c r="L13" s="77">
        <f t="shared" si="7"/>
        <v>0</v>
      </c>
      <c r="M13" s="117">
        <f t="shared" si="7"/>
        <v>5300</v>
      </c>
      <c r="N13" s="80">
        <f t="shared" si="7"/>
        <v>4705</v>
      </c>
      <c r="O13" s="81">
        <f t="shared" si="7"/>
        <v>0</v>
      </c>
      <c r="P13" s="82">
        <f t="shared" si="7"/>
        <v>2452</v>
      </c>
      <c r="Q13" s="52"/>
      <c r="R13" s="66"/>
    </row>
    <row r="14" spans="1:21" ht="20.100000000000001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00000000000001" customHeight="1" thickBot="1" x14ac:dyDescent="0.3">
      <c r="A15" s="96" t="s">
        <v>27</v>
      </c>
      <c r="B15" s="83"/>
      <c r="C15" s="83"/>
      <c r="D15" s="83"/>
      <c r="F15" s="161" t="s">
        <v>11</v>
      </c>
      <c r="G15" s="162"/>
      <c r="H15" s="135" t="s">
        <v>30</v>
      </c>
      <c r="I15" s="136"/>
      <c r="J15" s="137"/>
      <c r="L15" s="95" t="s">
        <v>32</v>
      </c>
      <c r="M15" s="84"/>
      <c r="N15" s="84"/>
      <c r="O15" s="84"/>
      <c r="P15" s="84"/>
      <c r="R15" s="1" t="b">
        <f>T15=U15</f>
        <v>1</v>
      </c>
      <c r="T15" s="1" t="b">
        <f>C19&lt;0</f>
        <v>1</v>
      </c>
      <c r="U15" s="1" t="b">
        <f>D19&lt;0</f>
        <v>1</v>
      </c>
    </row>
    <row r="16" spans="1:21" ht="18.75" customHeight="1" thickBot="1" x14ac:dyDescent="0.3">
      <c r="A16" s="153" t="s">
        <v>26</v>
      </c>
      <c r="B16" s="154"/>
      <c r="C16" s="86" t="s">
        <v>7</v>
      </c>
      <c r="D16" s="87" t="s">
        <v>8</v>
      </c>
      <c r="F16" s="163"/>
      <c r="G16" s="164"/>
      <c r="H16" s="138"/>
      <c r="I16" s="139"/>
      <c r="J16" s="140"/>
      <c r="L16" s="132" t="s">
        <v>35</v>
      </c>
      <c r="M16" s="132"/>
      <c r="N16" s="132"/>
      <c r="O16" s="132"/>
      <c r="P16" s="98">
        <f>IF(R15=TRUE, 1, 0)</f>
        <v>1</v>
      </c>
    </row>
    <row r="17" spans="1:21" ht="18.75" customHeight="1" x14ac:dyDescent="0.25">
      <c r="A17" s="155" t="s">
        <v>29</v>
      </c>
      <c r="B17" s="156"/>
      <c r="C17" s="88">
        <f>G13+K13</f>
        <v>1800</v>
      </c>
      <c r="D17" s="89">
        <f>H13+L13</f>
        <v>1748</v>
      </c>
      <c r="F17" s="202" t="s">
        <v>12</v>
      </c>
      <c r="G17" s="203"/>
      <c r="H17" s="144"/>
      <c r="I17" s="145"/>
      <c r="J17" s="146"/>
      <c r="L17" s="133"/>
      <c r="M17" s="133"/>
      <c r="N17" s="133"/>
      <c r="O17" s="133"/>
      <c r="P17" s="100"/>
      <c r="R17" s="1" t="b">
        <f>T17=U17</f>
        <v>0</v>
      </c>
      <c r="T17" s="1" t="b">
        <f>H20&lt;0</f>
        <v>0</v>
      </c>
      <c r="U17" s="1" t="b">
        <f>D19&lt;0</f>
        <v>1</v>
      </c>
    </row>
    <row r="18" spans="1:21" ht="18.75" customHeight="1" thickBot="1" x14ac:dyDescent="0.3">
      <c r="A18" s="157" t="s">
        <v>28</v>
      </c>
      <c r="B18" s="158"/>
      <c r="C18" s="92">
        <f>M13+O13</f>
        <v>5300</v>
      </c>
      <c r="D18" s="93">
        <f>N13+P13</f>
        <v>7157</v>
      </c>
      <c r="F18" s="204" t="s">
        <v>13</v>
      </c>
      <c r="G18" s="205"/>
      <c r="H18" s="147"/>
      <c r="I18" s="148"/>
      <c r="J18" s="149"/>
      <c r="L18" s="134" t="s">
        <v>33</v>
      </c>
      <c r="M18" s="134"/>
      <c r="N18" s="134"/>
      <c r="O18" s="134"/>
      <c r="P18" s="99">
        <f>IF(R17=TRUE, 1, 0)</f>
        <v>0</v>
      </c>
    </row>
    <row r="19" spans="1:21" ht="18.75" customHeight="1" thickBot="1" x14ac:dyDescent="0.35">
      <c r="A19" s="159" t="s">
        <v>17</v>
      </c>
      <c r="B19" s="160"/>
      <c r="C19" s="90">
        <f>C17-C18</f>
        <v>-3500</v>
      </c>
      <c r="D19" s="91">
        <f>D17-D18</f>
        <v>-5409</v>
      </c>
      <c r="F19" s="165" t="s">
        <v>14</v>
      </c>
      <c r="G19" s="166"/>
      <c r="H19" s="150">
        <v>2.5999999999999999E-2</v>
      </c>
      <c r="I19" s="151"/>
      <c r="J19" s="152"/>
      <c r="L19" s="133"/>
      <c r="M19" s="133"/>
      <c r="N19" s="133"/>
      <c r="O19" s="133"/>
      <c r="P19" s="100"/>
      <c r="R19" s="1" t="b">
        <f>AND(H20&gt;=-0.02, H20&lt;=0.02)</f>
        <v>0</v>
      </c>
    </row>
    <row r="20" spans="1:21" ht="16.5" customHeight="1" thickBot="1" x14ac:dyDescent="0.3">
      <c r="F20" s="218" t="s">
        <v>15</v>
      </c>
      <c r="G20" s="219"/>
      <c r="H20" s="141">
        <f>AVERAGE(H17:J19)</f>
        <v>2.5999999999999999E-2</v>
      </c>
      <c r="I20" s="142"/>
      <c r="J20" s="143"/>
      <c r="L20" s="130" t="s">
        <v>34</v>
      </c>
      <c r="M20" s="130"/>
      <c r="N20" s="130"/>
      <c r="O20" s="130"/>
      <c r="P20" s="94">
        <f>IF(R19=TRUE, 1, 0)</f>
        <v>0</v>
      </c>
    </row>
    <row r="21" spans="1:21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30"/>
      <c r="M21" s="130"/>
      <c r="N21" s="130"/>
      <c r="O21" s="130"/>
      <c r="P21" s="97"/>
    </row>
    <row r="22" spans="1:21" ht="13.6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16</v>
      </c>
      <c r="B23" s="3" t="s">
        <v>47</v>
      </c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206"/>
      <c r="B24" s="207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8"/>
      <c r="Q24" s="67"/>
    </row>
    <row r="25" spans="1:21" ht="20.100000000000001" customHeight="1" x14ac:dyDescent="0.25">
      <c r="A25" s="209"/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1"/>
      <c r="Q25" s="67"/>
    </row>
    <row r="26" spans="1:21" ht="20.100000000000001" customHeight="1" thickBot="1" x14ac:dyDescent="0.3">
      <c r="A26" s="212"/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4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215" t="s">
        <v>18</v>
      </c>
      <c r="B29" s="216"/>
      <c r="C29" s="216"/>
      <c r="D29" s="216"/>
      <c r="E29" s="216"/>
      <c r="F29" s="217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2" customHeight="1" thickBot="1" x14ac:dyDescent="0.3">
      <c r="A30" s="5" t="s">
        <v>6</v>
      </c>
      <c r="B30" s="170" t="s">
        <v>23</v>
      </c>
      <c r="C30" s="171"/>
      <c r="D30" s="172" t="s">
        <v>22</v>
      </c>
      <c r="E30" s="173"/>
      <c r="F30" s="173"/>
      <c r="G30" s="174"/>
      <c r="H30" s="172" t="s">
        <v>19</v>
      </c>
      <c r="I30" s="174"/>
      <c r="J30" s="173" t="s">
        <v>20</v>
      </c>
      <c r="K30" s="173"/>
      <c r="L30" s="201" t="s">
        <v>3</v>
      </c>
      <c r="M30" s="201"/>
      <c r="N30" s="197" t="s">
        <v>4</v>
      </c>
      <c r="O30" s="198"/>
      <c r="P30" s="58" t="s">
        <v>21</v>
      </c>
    </row>
    <row r="31" spans="1:21" ht="18.75" customHeight="1" thickBot="1" x14ac:dyDescent="0.3">
      <c r="A31" s="59" t="s">
        <v>24</v>
      </c>
      <c r="B31" s="168"/>
      <c r="C31" s="169"/>
      <c r="D31" s="175"/>
      <c r="E31" s="176"/>
      <c r="F31" s="176"/>
      <c r="G31" s="177"/>
      <c r="H31" s="175"/>
      <c r="I31" s="177"/>
      <c r="J31" s="181"/>
      <c r="K31" s="182"/>
      <c r="L31" s="179"/>
      <c r="M31" s="180"/>
      <c r="N31" s="199"/>
      <c r="O31" s="200"/>
      <c r="P31" s="57">
        <f t="shared" ref="P31:P39" si="8">L31-N31</f>
        <v>0</v>
      </c>
    </row>
    <row r="32" spans="1:21" ht="18.75" customHeight="1" thickBot="1" x14ac:dyDescent="0.3">
      <c r="A32" s="60" t="s">
        <v>24</v>
      </c>
      <c r="B32" s="167"/>
      <c r="C32" s="167"/>
      <c r="D32" s="122"/>
      <c r="E32" s="123"/>
      <c r="F32" s="123"/>
      <c r="G32" s="124"/>
      <c r="H32" s="122"/>
      <c r="I32" s="124"/>
      <c r="J32" s="195"/>
      <c r="K32" s="196"/>
      <c r="L32" s="179"/>
      <c r="M32" s="180"/>
      <c r="N32" s="199"/>
      <c r="O32" s="200"/>
      <c r="P32" s="57">
        <f t="shared" si="8"/>
        <v>0</v>
      </c>
    </row>
    <row r="33" spans="1:16" ht="19.2" customHeight="1" thickBot="1" x14ac:dyDescent="0.3">
      <c r="A33" s="60" t="s">
        <v>24</v>
      </c>
      <c r="B33" s="120"/>
      <c r="C33" s="121"/>
      <c r="D33" s="122"/>
      <c r="E33" s="123"/>
      <c r="F33" s="123"/>
      <c r="G33" s="124"/>
      <c r="H33" s="122"/>
      <c r="I33" s="124"/>
      <c r="J33" s="122"/>
      <c r="K33" s="178"/>
      <c r="L33" s="125"/>
      <c r="M33" s="126"/>
      <c r="N33" s="118"/>
      <c r="O33" s="119"/>
      <c r="P33" s="57">
        <f t="shared" si="8"/>
        <v>0</v>
      </c>
    </row>
    <row r="34" spans="1:16" ht="19.5" customHeight="1" thickBot="1" x14ac:dyDescent="0.3">
      <c r="A34" s="59" t="s">
        <v>24</v>
      </c>
      <c r="B34" s="127"/>
      <c r="C34" s="128"/>
      <c r="D34" s="120"/>
      <c r="E34" s="129"/>
      <c r="F34" s="129"/>
      <c r="G34" s="121"/>
      <c r="H34" s="120"/>
      <c r="I34" s="121"/>
      <c r="J34" s="120"/>
      <c r="K34" s="121"/>
      <c r="L34" s="125"/>
      <c r="M34" s="126"/>
      <c r="N34" s="118"/>
      <c r="O34" s="119"/>
      <c r="P34" s="57">
        <f t="shared" si="8"/>
        <v>0</v>
      </c>
    </row>
    <row r="35" spans="1:16" ht="19.5" customHeight="1" thickBot="1" x14ac:dyDescent="0.3">
      <c r="A35" s="60" t="s">
        <v>24</v>
      </c>
      <c r="B35" s="120"/>
      <c r="C35" s="121"/>
      <c r="D35" s="122"/>
      <c r="E35" s="123"/>
      <c r="F35" s="123"/>
      <c r="G35" s="124"/>
      <c r="H35" s="122"/>
      <c r="I35" s="124"/>
      <c r="J35" s="122"/>
      <c r="K35" s="124"/>
      <c r="L35" s="125"/>
      <c r="M35" s="126"/>
      <c r="N35" s="118"/>
      <c r="O35" s="119"/>
      <c r="P35" s="57">
        <f t="shared" si="8"/>
        <v>0</v>
      </c>
    </row>
    <row r="36" spans="1:16" ht="19.5" customHeight="1" thickBot="1" x14ac:dyDescent="0.3">
      <c r="A36" s="60" t="s">
        <v>24</v>
      </c>
      <c r="B36" s="120"/>
      <c r="C36" s="121"/>
      <c r="D36" s="122"/>
      <c r="E36" s="123"/>
      <c r="F36" s="123"/>
      <c r="G36" s="124"/>
      <c r="H36" s="122"/>
      <c r="I36" s="124"/>
      <c r="J36" s="122"/>
      <c r="K36" s="124"/>
      <c r="L36" s="125"/>
      <c r="M36" s="126"/>
      <c r="N36" s="118"/>
      <c r="O36" s="119"/>
      <c r="P36" s="57">
        <f t="shared" si="8"/>
        <v>0</v>
      </c>
    </row>
    <row r="37" spans="1:16" ht="19.5" customHeight="1" thickBot="1" x14ac:dyDescent="0.3">
      <c r="A37" s="59" t="s">
        <v>24</v>
      </c>
      <c r="B37" s="127"/>
      <c r="C37" s="128"/>
      <c r="D37" s="120"/>
      <c r="E37" s="129"/>
      <c r="F37" s="129"/>
      <c r="G37" s="121"/>
      <c r="H37" s="120"/>
      <c r="I37" s="121"/>
      <c r="J37" s="120"/>
      <c r="K37" s="121"/>
      <c r="L37" s="125"/>
      <c r="M37" s="126"/>
      <c r="N37" s="118"/>
      <c r="O37" s="119"/>
      <c r="P37" s="57">
        <f t="shared" si="8"/>
        <v>0</v>
      </c>
    </row>
    <row r="38" spans="1:16" ht="19.5" customHeight="1" thickBot="1" x14ac:dyDescent="0.3">
      <c r="A38" s="60" t="s">
        <v>24</v>
      </c>
      <c r="B38" s="120"/>
      <c r="C38" s="121"/>
      <c r="D38" s="122"/>
      <c r="E38" s="123"/>
      <c r="F38" s="123"/>
      <c r="G38" s="124"/>
      <c r="H38" s="122"/>
      <c r="I38" s="124"/>
      <c r="J38" s="122"/>
      <c r="K38" s="124"/>
      <c r="L38" s="125"/>
      <c r="M38" s="126"/>
      <c r="N38" s="118"/>
      <c r="O38" s="119"/>
      <c r="P38" s="57">
        <f t="shared" si="8"/>
        <v>0</v>
      </c>
    </row>
    <row r="39" spans="1:16" ht="18.75" customHeight="1" x14ac:dyDescent="0.25">
      <c r="A39" s="60" t="s">
        <v>24</v>
      </c>
      <c r="B39" s="120"/>
      <c r="C39" s="121"/>
      <c r="D39" s="122"/>
      <c r="E39" s="123"/>
      <c r="F39" s="123"/>
      <c r="G39" s="124"/>
      <c r="H39" s="122"/>
      <c r="I39" s="124"/>
      <c r="J39" s="122"/>
      <c r="K39" s="124"/>
      <c r="L39" s="125"/>
      <c r="M39" s="126"/>
      <c r="N39" s="118"/>
      <c r="O39" s="119"/>
      <c r="P39" s="57">
        <f t="shared" si="8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6E5D12-EF13-4F07-9189-5A56F2C8069D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011DC852-1DA6-414D-B666-E21EA33145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8B0BD4-FEB2-4E44-919C-C821F0A5B5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Dale</cp:lastModifiedBy>
  <cp:revision/>
  <cp:lastPrinted>2017-11-15T17:23:59Z</cp:lastPrinted>
  <dcterms:created xsi:type="dcterms:W3CDTF">2015-11-16T19:09:52Z</dcterms:created>
  <dcterms:modified xsi:type="dcterms:W3CDTF">2022-08-18T15:37:27Z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