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975FE9F1-B1D1-4910-82BC-8A6050497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E11" i="1"/>
  <c r="E9" i="1"/>
  <c r="E6" i="1"/>
  <c r="E7" i="1"/>
  <c r="E8" i="1"/>
  <c r="E10" i="1"/>
  <c r="P37" i="1"/>
  <c r="O18" i="1" l="1"/>
  <c r="M18" i="1"/>
  <c r="L18" i="1"/>
  <c r="K18" i="1"/>
  <c r="H18" i="1"/>
  <c r="G18" i="1"/>
  <c r="D18" i="1"/>
  <c r="C18" i="1"/>
  <c r="C22" i="1" l="1"/>
  <c r="C23" i="1"/>
  <c r="F9" i="1"/>
  <c r="I9" i="1"/>
  <c r="J9" i="1"/>
  <c r="F10" i="1"/>
  <c r="I10" i="1"/>
  <c r="J10" i="1"/>
  <c r="C24" i="1" l="1"/>
  <c r="P18" i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<sst xmlns="http://schemas.openxmlformats.org/spreadsheetml/2006/main" count="91" uniqueCount="59">
  <si>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</si>
  <si>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</si>
  <si>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</si>
  <si>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</si>
  <si>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</si>
  <si>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</si>
  <si>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</si>
  <si>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</si>
  <si>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</si>
  <si>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</si>
  <si>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</si>
  <si>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</si>
  <si>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</si>
  <si>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</si>
  <si>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</si>
  <si>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</si>
  <si>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</si>
  <si>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</si>
  <si>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</si>
  <si>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</si>
  <si>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</si>
  <si>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</si>
  <si>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</si>
  <si>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</si>
  <si>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</si>
  <si>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</si>
  <si>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</si>
  <si>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</si>
  <si>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</si>
  <si>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</si>
  <si>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</si>
  <si>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</si>
  <si>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</si>
  <si>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</si>
  <si>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</si>
  <si>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</si>
  <si>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</si>
  <si>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</si>
  <si>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</si>
  <si>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</si>
  <si>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</si>
  <si>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</si>
  <si>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</si>
  <si>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</si>
  <si>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</si>
  <si>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</si>
  <si>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</si>
  <si>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</si>
  <si>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</si>
  <si>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</si>
  <si>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</si>
  <si>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</si>
  <si>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</si>
  <si>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</si>
  <si>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</si>
  <si>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DRIVE THUR/ SIDE DINING</t>
  </si>
  <si>
    <t>SIDE DINING/ RR</t>
  </si>
  <si>
    <t>SIDE DINING</t>
  </si>
  <si>
    <t xml:space="preserve">HD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</si>
</sst>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O15" sqref="O15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thickBot="1" x14ac:dyDescent="0.3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F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thickBot="1" x14ac:dyDescent="0.3">
      <c r="A7" s="69" t="s">
        <v>15</v>
      </c>
      <c r="B7" s="68" t="s">
        <v>56</v>
      </c>
      <c r="C7" s="34">
        <v>4375</v>
      </c>
      <c r="D7" s="35"/>
      <c r="E7" s="23">
        <f t="shared" si="0"/>
        <v>3825</v>
      </c>
      <c r="F7" s="35">
        <f t="shared" si="1"/>
        <v>0</v>
      </c>
      <c r="G7" s="34">
        <v>550</v>
      </c>
      <c r="H7" s="36"/>
      <c r="I7" s="37">
        <f t="shared" ref="I7:J7" si="2">G7/C7</f>
        <v>0.12571428571428572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thickBot="1" x14ac:dyDescent="0.3">
      <c r="A8" s="69" t="s">
        <v>16</v>
      </c>
      <c r="B8" s="68" t="s">
        <v>55</v>
      </c>
      <c r="C8" s="34">
        <v>6400</v>
      </c>
      <c r="D8" s="35"/>
      <c r="E8" s="23">
        <f t="shared" si="0"/>
        <v>4600</v>
      </c>
      <c r="F8" s="35">
        <f t="shared" ref="F8:F10" si="3">D8-H8</f>
        <v>0</v>
      </c>
      <c r="G8" s="34">
        <v>1800</v>
      </c>
      <c r="H8" s="36"/>
      <c r="I8" s="37">
        <f t="shared" ref="I8" si="4">G8/C8</f>
        <v>0.28125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17</v>
      </c>
      <c r="B9" s="68" t="s">
        <v>57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customHeight="1" thickBot="1" x14ac:dyDescent="0.3">
      <c r="A10" s="69" t="s">
        <v>18</v>
      </c>
      <c r="B10" s="68" t="s">
        <v>19</v>
      </c>
      <c r="C10" s="34">
        <v>1200</v>
      </c>
      <c r="D10" s="35"/>
      <c r="E10" s="23">
        <f t="shared" si="0"/>
        <v>1000</v>
      </c>
      <c r="F10" s="35">
        <f t="shared" si="3"/>
        <v>0</v>
      </c>
      <c r="G10" s="23">
        <v>200</v>
      </c>
      <c r="H10" s="36"/>
      <c r="I10" s="37">
        <f t="shared" ref="I10:I11" si="6">G10/C10</f>
        <v>0.16666666666666666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thickBot="1" x14ac:dyDescent="0.3">
      <c r="A11" s="69" t="s">
        <v>20</v>
      </c>
      <c r="B11" s="68" t="s">
        <v>21</v>
      </c>
      <c r="C11" s="34"/>
      <c r="D11" s="35"/>
      <c r="E11" s="23">
        <f t="shared" si="0"/>
        <v>0</v>
      </c>
      <c r="F11" s="35"/>
      <c r="G11" s="124"/>
      <c r="H11" s="36"/>
      <c r="I11" s="125" t="e">
        <f t="shared" si="6"/>
        <v>#DIV/0!</v>
      </c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22</v>
      </c>
      <c r="B12" s="68" t="s">
        <v>23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 x14ac:dyDescent="0.25">
      <c r="A13" s="69" t="s">
        <v>24</v>
      </c>
      <c r="B13" s="118" t="s">
        <v>58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 thickBot="1" x14ac:dyDescent="0.3">
      <c r="A14" s="116" t="s">
        <v>25</v>
      </c>
      <c r="B14" s="118" t="s">
        <v>26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/>
      <c r="Q14" s="59"/>
      <c r="R14" s="64"/>
    </row>
    <row r="15" spans="1:18" ht="20.100000000000001" customHeight="1" thickBot="1" x14ac:dyDescent="0.3">
      <c r="A15" s="116" t="s">
        <v>27</v>
      </c>
      <c r="B15" s="118" t="s">
        <v>26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 thickBot="1" x14ac:dyDescent="0.3">
      <c r="A16" s="116" t="s">
        <v>28</v>
      </c>
      <c r="B16" s="118" t="s">
        <v>29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thickBot="1" x14ac:dyDescent="0.3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213" t="s">
        <v>30</v>
      </c>
      <c r="B18" s="214"/>
      <c r="C18" s="70">
        <f t="shared" ref="C18:H18" si="8">SUM(C6:C14)</f>
        <v>21850</v>
      </c>
      <c r="D18" s="71">
        <f t="shared" si="8"/>
        <v>0</v>
      </c>
      <c r="E18" s="70">
        <f t="shared" si="8"/>
        <v>17125</v>
      </c>
      <c r="F18" s="71">
        <f t="shared" si="8"/>
        <v>0</v>
      </c>
      <c r="G18" s="72">
        <f t="shared" si="8"/>
        <v>4725</v>
      </c>
      <c r="H18" s="73">
        <f t="shared" si="8"/>
        <v>0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3315</v>
      </c>
      <c r="N18" s="76">
        <f t="shared" si="9"/>
        <v>0</v>
      </c>
      <c r="O18" s="77">
        <f t="shared" si="9"/>
        <v>300</v>
      </c>
      <c r="P18" s="78">
        <f t="shared" si="9"/>
        <v>0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31</v>
      </c>
      <c r="B20" s="79"/>
      <c r="C20" s="79"/>
      <c r="D20" s="79"/>
      <c r="F20" s="170" t="s">
        <v>32</v>
      </c>
      <c r="G20" s="171"/>
      <c r="H20" s="144" t="s">
        <v>33</v>
      </c>
      <c r="I20" s="145"/>
      <c r="J20" s="146"/>
      <c r="L20" s="91" t="s">
        <v>34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62" t="s">
        <v>30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35</v>
      </c>
      <c r="M21" s="141"/>
      <c r="N21" s="141"/>
      <c r="O21" s="141"/>
      <c r="P21" s="94">
        <f>IF(R20=TRUE, 1, 0)</f>
        <v>1</v>
      </c>
    </row>
    <row r="22" spans="1:21" ht="18.75" customHeight="1" x14ac:dyDescent="0.25">
      <c r="A22" s="164" t="s">
        <v>36</v>
      </c>
      <c r="B22" s="165"/>
      <c r="C22" s="84">
        <f>G18+K18</f>
        <v>4725</v>
      </c>
      <c r="D22" s="85">
        <f>H18+L18</f>
        <v>0</v>
      </c>
      <c r="F22" s="218" t="s">
        <v>37</v>
      </c>
      <c r="G22" s="219"/>
      <c r="H22" s="153"/>
      <c r="I22" s="154"/>
      <c r="J22" s="155"/>
      <c r="L22" s="142"/>
      <c r="M22" s="142"/>
      <c r="N22" s="142"/>
      <c r="O22" s="142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66" t="s">
        <v>38</v>
      </c>
      <c r="B23" s="167"/>
      <c r="C23" s="88">
        <f>M18+O18</f>
        <v>3615</v>
      </c>
      <c r="D23" s="89">
        <f>N18+P18</f>
        <v>0</v>
      </c>
      <c r="F23" s="220" t="s">
        <v>39</v>
      </c>
      <c r="G23" s="221"/>
      <c r="H23" s="156"/>
      <c r="I23" s="157"/>
      <c r="J23" s="158"/>
      <c r="L23" s="143" t="s">
        <v>40</v>
      </c>
      <c r="M23" s="143"/>
      <c r="N23" s="143"/>
      <c r="O23" s="143"/>
      <c r="P23" s="95" t="e">
        <f>IF(R22=TRUE, 1, 0)</f>
        <v>#DIV/0!</v>
      </c>
    </row>
    <row r="24" spans="1:21" ht="18.75" customHeight="1" thickBot="1" x14ac:dyDescent="0.35">
      <c r="A24" s="168" t="s">
        <v>41</v>
      </c>
      <c r="B24" s="169"/>
      <c r="C24" s="86">
        <f>C22-C23</f>
        <v>1110</v>
      </c>
      <c r="D24" s="87">
        <f>D22-D23</f>
        <v>0</v>
      </c>
      <c r="F24" s="199" t="s">
        <v>42</v>
      </c>
      <c r="G24" s="200"/>
      <c r="H24" s="159"/>
      <c r="I24" s="160"/>
      <c r="J24" s="161"/>
      <c r="L24" s="142"/>
      <c r="M24" s="142"/>
      <c r="N24" s="142"/>
      <c r="O24" s="142"/>
      <c r="P24" s="96"/>
      <c r="R24" s="1" t="e">
        <f>AND(H25&gt;=-0.02, H25&lt;=0.02)</f>
        <v>#DIV/0!</v>
      </c>
    </row>
    <row r="25" spans="1:21" ht="16.5" customHeight="1" thickBot="1" x14ac:dyDescent="0.3">
      <c r="F25" s="234" t="s">
        <v>43</v>
      </c>
      <c r="G25" s="235"/>
      <c r="H25" s="150" t="e">
        <f>AVERAGE(H22:J24)</f>
        <v>#DIV/0!</v>
      </c>
      <c r="I25" s="151"/>
      <c r="J25" s="152"/>
      <c r="L25" s="139" t="s">
        <v>44</v>
      </c>
      <c r="M25" s="139"/>
      <c r="N25" s="139"/>
      <c r="O25" s="139"/>
      <c r="P25" s="90" t="e">
        <f>IF(R24=TRUE, 1, 0)</f>
        <v>#DIV/0!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3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31" t="s">
        <v>46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80" t="s">
        <v>47</v>
      </c>
      <c r="C35" s="181"/>
      <c r="D35" s="184" t="s">
        <v>48</v>
      </c>
      <c r="E35" s="185"/>
      <c r="F35" s="185"/>
      <c r="G35" s="186"/>
      <c r="H35" s="184" t="s">
        <v>49</v>
      </c>
      <c r="I35" s="186"/>
      <c r="J35" s="185" t="s">
        <v>50</v>
      </c>
      <c r="K35" s="185"/>
      <c r="L35" s="217" t="s">
        <v>6</v>
      </c>
      <c r="M35" s="217"/>
      <c r="N35" s="215" t="s">
        <v>7</v>
      </c>
      <c r="O35" s="216"/>
      <c r="P35" s="56" t="s">
        <v>51</v>
      </c>
    </row>
    <row r="36" spans="1:17" ht="18.75" customHeight="1" thickBot="1" x14ac:dyDescent="0.3">
      <c r="A36" s="57" t="s">
        <v>52</v>
      </c>
      <c r="B36" s="178" t="s">
        <v>53</v>
      </c>
      <c r="C36" s="179"/>
      <c r="D36" s="187"/>
      <c r="E36" s="188"/>
      <c r="F36" s="188"/>
      <c r="G36" s="189"/>
      <c r="H36" s="187" t="s">
        <v>54</v>
      </c>
      <c r="I36" s="189"/>
      <c r="J36" s="193" t="s">
        <v>54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3">
      <c r="A37" s="58" t="s">
        <v>52</v>
      </c>
      <c r="B37" s="177" t="s">
        <v>53</v>
      </c>
      <c r="C37" s="177"/>
      <c r="D37" s="174"/>
      <c r="E37" s="175"/>
      <c r="F37" s="175"/>
      <c r="G37" s="176"/>
      <c r="H37" s="174" t="s">
        <v>54</v>
      </c>
      <c r="I37" s="176"/>
      <c r="J37" s="197" t="s">
        <v>54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3">
      <c r="A38" s="58" t="s">
        <v>52</v>
      </c>
      <c r="B38" s="177" t="s">
        <v>53</v>
      </c>
      <c r="C38" s="177"/>
      <c r="D38" s="174"/>
      <c r="E38" s="175"/>
      <c r="F38" s="175"/>
      <c r="G38" s="176"/>
      <c r="H38" s="174" t="s">
        <v>54</v>
      </c>
      <c r="I38" s="176"/>
      <c r="J38" s="197" t="s">
        <v>54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2" customHeight="1" x14ac:dyDescent="0.25">
      <c r="A39" s="58" t="s">
        <v>52</v>
      </c>
      <c r="B39" s="182" t="s">
        <v>53</v>
      </c>
      <c r="C39" s="183"/>
      <c r="D39" s="174"/>
      <c r="E39" s="175"/>
      <c r="F39" s="175"/>
      <c r="G39" s="176"/>
      <c r="H39" s="174" t="s">
        <v>54</v>
      </c>
      <c r="I39" s="176"/>
      <c r="J39" s="174" t="s">
        <v>54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2025-01-13T10:50:46Z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