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 Account\Downloads\"/>
    </mc:Choice>
  </mc:AlternateContent>
  <xr:revisionPtr revIDLastSave="0" documentId="8_{7442A42B-BF2C-4D00-A44D-32408671A577}" xr6:coauthVersionLast="47" xr6:coauthVersionMax="47" xr10:uidLastSave="{00000000-0000-0000-0000-000000000000}"/>
  <bookViews>
    <workbookView xWindow="-28920" yWindow="300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<sst xmlns="http://schemas.openxmlformats.org/spreadsheetml/2006/main" count="74" uniqueCount="48">
  <si>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</si>
  <si>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</si>
  <si>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</si>
  <si>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</si>
  <si>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</si>
  <si>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</si>
  <si>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</si>
  <si>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</si>
  <si>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</si>
  <si>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</si>
  <si>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</si>
  <si>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</si>
  <si>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</si>
  <si>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</si>
  <si>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</si>
  <si>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</si>
  <si>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</si>
  <si>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</si>
  <si>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</si>
  <si>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</si>
  <si>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</si>
  <si>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</si>
  <si>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</si>
  <si>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</si>
  <si>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</si>
  <si>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</si>
  <si>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</si>
  <si>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</si>
  <si>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</si>
  <si>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</si>
  <si>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</si>
  <si>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</si>
  <si>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</si>
  <si>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</si>
  <si>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</si>
  <si>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</si>
  <si>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</si>
  <si>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</si>
  <si>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PRV-1</t>
  </si>
  <si>
    <t>PRV-2</t>
  </si>
  <si>
    <t>PRV-3</t>
  </si>
  <si>
    <t>EF-1A(X2)</t>
  </si>
  <si>
    <t>DINING</t>
  </si>
  <si>
    <t>KITCHEN</t>
  </si>
  <si>
    <t>RESTROOM</t>
  </si>
  <si>
    <t>HD1 GRIDDLE</t>
  </si>
  <si>
    <t>HD2 FRYER</t>
  </si>
  <si>
    <t>EMP.RR/MOP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</si>
</sst>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Normal="55" zoomScaleSheetLayoutView="100" workbookViewId="0">
      <selection activeCell="B21" sqref="B21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5" t="s">
        <v>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38" t="s">
        <v>2</v>
      </c>
      <c r="D4" s="139"/>
      <c r="E4" s="113" t="s">
        <v>3</v>
      </c>
      <c r="F4" s="112"/>
      <c r="G4" s="144" t="s">
        <v>4</v>
      </c>
      <c r="H4" s="145"/>
      <c r="I4" s="136" t="s">
        <v>5</v>
      </c>
      <c r="J4" s="137"/>
      <c r="K4" s="142" t="s">
        <v>6</v>
      </c>
      <c r="L4" s="143"/>
      <c r="M4" s="140" t="s">
        <v>7</v>
      </c>
      <c r="N4" s="141"/>
      <c r="O4" s="140" t="s">
        <v>8</v>
      </c>
      <c r="P4" s="141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 t="s">
        <v>42</v>
      </c>
      <c r="C6" s="23">
        <v>6000</v>
      </c>
      <c r="D6" s="24"/>
      <c r="E6" s="23">
        <f t="shared" ref="E6:F7" si="0">C6-G6</f>
        <v>4250</v>
      </c>
      <c r="F6" s="24">
        <f t="shared" si="0"/>
        <v>0</v>
      </c>
      <c r="G6" s="25">
        <v>1750</v>
      </c>
      <c r="H6" s="26"/>
      <c r="I6" s="27">
        <f>G6/C6</f>
        <v>0.29166666666666669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 t="s">
        <v>43</v>
      </c>
      <c r="C7" s="35">
        <v>6225</v>
      </c>
      <c r="D7" s="36"/>
      <c r="E7" s="35">
        <f t="shared" si="0"/>
        <v>4525</v>
      </c>
      <c r="F7" s="36">
        <f t="shared" si="0"/>
        <v>0</v>
      </c>
      <c r="G7" s="37">
        <v>1700</v>
      </c>
      <c r="H7" s="38"/>
      <c r="I7" s="39">
        <f t="shared" ref="I7:J7" si="1">G7/C7</f>
        <v>0.27309236947791166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38</v>
      </c>
      <c r="B8" s="71" t="s">
        <v>44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41"/>
      <c r="N8" s="42"/>
      <c r="O8" s="50">
        <v>375</v>
      </c>
      <c r="P8" s="51"/>
      <c r="Q8" s="61"/>
      <c r="R8" s="66"/>
    </row>
    <row r="9" spans="1:21" ht="20.100000000000001" customHeight="1" x14ac:dyDescent="0.25">
      <c r="A9" s="73" t="s">
        <v>39</v>
      </c>
      <c r="B9" s="71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/>
      <c r="O9" s="45"/>
      <c r="P9" s="46"/>
      <c r="Q9" s="61"/>
      <c r="R9" s="66"/>
    </row>
    <row r="10" spans="1:21" ht="20.100000000000001" customHeight="1" x14ac:dyDescent="0.25">
      <c r="A10" s="73" t="s">
        <v>40</v>
      </c>
      <c r="B10" s="71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1500</v>
      </c>
      <c r="N10" s="51"/>
      <c r="O10" s="45"/>
      <c r="P10" s="46"/>
      <c r="Q10" s="61"/>
      <c r="R10" s="66"/>
    </row>
    <row r="11" spans="1:21" ht="20.100000000000001" customHeight="1" thickBot="1" x14ac:dyDescent="0.3">
      <c r="A11" s="73" t="s">
        <v>41</v>
      </c>
      <c r="B11" s="71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1"/>
      <c r="N11" s="42"/>
      <c r="O11" s="50">
        <v>150</v>
      </c>
      <c r="P11" s="51"/>
      <c r="Q11" s="61"/>
      <c r="R11" s="66"/>
    </row>
    <row r="12" spans="1:21" ht="20.100000000000001" customHeight="1" thickBot="1" x14ac:dyDescent="0.3">
      <c r="A12" s="102" t="s">
        <v>15</v>
      </c>
      <c r="B12" s="103"/>
      <c r="C12" s="74">
        <f>SUM(C6:C11)</f>
        <v>12225</v>
      </c>
      <c r="D12" s="75">
        <f>SUM(D6:D11)</f>
        <v>0</v>
      </c>
      <c r="E12" s="74">
        <f>SUM(E6:E11)</f>
        <v>8775</v>
      </c>
      <c r="F12" s="75">
        <f>SUM(F6:F11)</f>
        <v>0</v>
      </c>
      <c r="G12" s="76">
        <f>SUM(G6:G11)</f>
        <v>3450</v>
      </c>
      <c r="H12" s="77">
        <f>SUM(H6:H11)</f>
        <v>0</v>
      </c>
      <c r="I12" s="78"/>
      <c r="J12" s="79"/>
      <c r="K12" s="76">
        <f>SUM(K6:K11)</f>
        <v>0</v>
      </c>
      <c r="L12" s="77">
        <f>SUM(L6:L11)</f>
        <v>0</v>
      </c>
      <c r="M12" s="101">
        <f>SUM(M6:M11)</f>
        <v>3000</v>
      </c>
      <c r="N12" s="80">
        <f>SUM(N6:N11)</f>
        <v>0</v>
      </c>
      <c r="O12" s="81">
        <f>SUM(O6:O11)</f>
        <v>525</v>
      </c>
      <c r="P12" s="82">
        <f>SUM(P6:P11)</f>
        <v>0</v>
      </c>
      <c r="Q12" s="52"/>
      <c r="R12" s="66"/>
    </row>
    <row r="13" spans="1:21" ht="20.100000000000001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3">
      <c r="A14" s="96" t="s">
        <v>16</v>
      </c>
      <c r="B14" s="83"/>
      <c r="C14" s="83"/>
      <c r="D14" s="83"/>
      <c r="F14" s="195" t="s">
        <v>17</v>
      </c>
      <c r="G14" s="196"/>
      <c r="H14" s="169" t="s">
        <v>18</v>
      </c>
      <c r="I14" s="170"/>
      <c r="J14" s="171"/>
      <c r="L14" s="95" t="s">
        <v>19</v>
      </c>
      <c r="M14" s="84"/>
      <c r="N14" s="84"/>
      <c r="O14" s="84"/>
      <c r="P14" s="84"/>
      <c r="R14" s="1" t="b">
        <f>T14=U14</f>
        <v>0</v>
      </c>
      <c r="T14" s="1" t="b">
        <f>C18&lt;0</f>
        <v>1</v>
      </c>
      <c r="U14" s="1" t="b">
        <f>D18&lt;0</f>
        <v>0</v>
      </c>
    </row>
    <row r="15" spans="1:21" ht="18.75" customHeight="1" thickBot="1" x14ac:dyDescent="0.3">
      <c r="A15" s="187" t="s">
        <v>15</v>
      </c>
      <c r="B15" s="188"/>
      <c r="C15" s="86" t="s">
        <v>11</v>
      </c>
      <c r="D15" s="87" t="s">
        <v>12</v>
      </c>
      <c r="F15" s="197"/>
      <c r="G15" s="198"/>
      <c r="H15" s="172"/>
      <c r="I15" s="173"/>
      <c r="J15" s="174"/>
      <c r="L15" s="166" t="s">
        <v>20</v>
      </c>
      <c r="M15" s="166"/>
      <c r="N15" s="166"/>
      <c r="O15" s="166"/>
      <c r="P15" s="98">
        <f>IF(R14=TRUE, 1, 0)</f>
        <v>0</v>
      </c>
    </row>
    <row r="16" spans="1:21" ht="18.75" customHeight="1" x14ac:dyDescent="0.25">
      <c r="A16" s="189" t="s">
        <v>21</v>
      </c>
      <c r="B16" s="190"/>
      <c r="C16" s="88">
        <f>G12+K12</f>
        <v>3450</v>
      </c>
      <c r="D16" s="89">
        <f>H12+L12</f>
        <v>0</v>
      </c>
      <c r="F16" s="118" t="s">
        <v>22</v>
      </c>
      <c r="G16" s="119"/>
      <c r="H16" s="178"/>
      <c r="I16" s="179"/>
      <c r="J16" s="180"/>
      <c r="L16" s="167"/>
      <c r="M16" s="167"/>
      <c r="N16" s="167"/>
      <c r="O16" s="167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91" t="s">
        <v>23</v>
      </c>
      <c r="B17" s="192"/>
      <c r="C17" s="92">
        <f>M12+O12</f>
        <v>3525</v>
      </c>
      <c r="D17" s="93">
        <f>N12+P12</f>
        <v>0</v>
      </c>
      <c r="F17" s="120" t="s">
        <v>24</v>
      </c>
      <c r="G17" s="121"/>
      <c r="H17" s="181"/>
      <c r="I17" s="182"/>
      <c r="J17" s="183"/>
      <c r="L17" s="168" t="s">
        <v>25</v>
      </c>
      <c r="M17" s="168"/>
      <c r="N17" s="168"/>
      <c r="O17" s="168"/>
      <c r="P17" s="99" t="e">
        <f>IF(R16=TRUE, 1, 0)</f>
        <v>#DIV/0!</v>
      </c>
    </row>
    <row r="18" spans="1:18" ht="18.75" customHeight="1" thickBot="1" x14ac:dyDescent="0.35">
      <c r="A18" s="193" t="s">
        <v>26</v>
      </c>
      <c r="B18" s="194"/>
      <c r="C18" s="90">
        <f>C16-C17</f>
        <v>-75</v>
      </c>
      <c r="D18" s="91">
        <f>D16-D17</f>
        <v>0</v>
      </c>
      <c r="F18" s="199" t="s">
        <v>27</v>
      </c>
      <c r="G18" s="200"/>
      <c r="H18" s="184"/>
      <c r="I18" s="185"/>
      <c r="J18" s="186"/>
      <c r="L18" s="167"/>
      <c r="M18" s="167"/>
      <c r="N18" s="167"/>
      <c r="O18" s="167"/>
      <c r="P18" s="100"/>
      <c r="R18" s="1" t="e">
        <f>AND(H19&gt;=-0.02, H19&lt;=0.02)</f>
        <v>#DIV/0!</v>
      </c>
    </row>
    <row r="19" spans="1:18" ht="16.5" customHeight="1" thickBot="1" x14ac:dyDescent="0.3">
      <c r="F19" s="134" t="s">
        <v>28</v>
      </c>
      <c r="G19" s="135"/>
      <c r="H19" s="175" t="e">
        <f>AVERAGE(H16:J18)</f>
        <v>#DIV/0!</v>
      </c>
      <c r="I19" s="176"/>
      <c r="J19" s="177"/>
      <c r="L19" s="164" t="s">
        <v>29</v>
      </c>
      <c r="M19" s="164"/>
      <c r="N19" s="164"/>
      <c r="O19" s="164"/>
      <c r="P19" s="94" t="e">
        <f>IF(R18=TRUE, 1, 0)</f>
        <v>#DIV/0!</v>
      </c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64"/>
      <c r="M20" s="164"/>
      <c r="N20" s="164"/>
      <c r="O20" s="164"/>
      <c r="P20" s="97"/>
    </row>
    <row r="21" spans="1:18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30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22"/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4"/>
      <c r="Q23" s="67"/>
    </row>
    <row r="24" spans="1:18" ht="20.100000000000001" customHeight="1" x14ac:dyDescent="0.25">
      <c r="A24" s="125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7"/>
      <c r="Q24" s="67"/>
    </row>
    <row r="25" spans="1:18" ht="20.100000000000001" customHeight="1" thickBot="1" x14ac:dyDescent="0.3">
      <c r="A25" s="128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30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31" t="s">
        <v>31</v>
      </c>
      <c r="B28" s="132"/>
      <c r="C28" s="132"/>
      <c r="D28" s="132"/>
      <c r="E28" s="132"/>
      <c r="F28" s="133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2" customHeight="1" thickBot="1" x14ac:dyDescent="0.3">
      <c r="A29" s="5" t="s">
        <v>9</v>
      </c>
      <c r="B29" s="157" t="s">
        <v>32</v>
      </c>
      <c r="C29" s="158"/>
      <c r="D29" s="112" t="s">
        <v>33</v>
      </c>
      <c r="E29" s="114"/>
      <c r="F29" s="114"/>
      <c r="G29" s="113"/>
      <c r="H29" s="112" t="s">
        <v>34</v>
      </c>
      <c r="I29" s="113"/>
      <c r="J29" s="114" t="s">
        <v>35</v>
      </c>
      <c r="K29" s="114"/>
      <c r="L29" s="115" t="s">
        <v>6</v>
      </c>
      <c r="M29" s="115"/>
      <c r="N29" s="108" t="s">
        <v>7</v>
      </c>
      <c r="O29" s="109"/>
      <c r="P29" s="58" t="s">
        <v>36</v>
      </c>
    </row>
    <row r="30" spans="1:18" ht="18.75" customHeight="1" thickBot="1" x14ac:dyDescent="0.3">
      <c r="A30" s="59" t="s">
        <v>37</v>
      </c>
      <c r="B30" s="155"/>
      <c r="C30" s="156"/>
      <c r="D30" s="147"/>
      <c r="E30" s="161"/>
      <c r="F30" s="161"/>
      <c r="G30" s="148"/>
      <c r="H30" s="147"/>
      <c r="I30" s="148"/>
      <c r="J30" s="149"/>
      <c r="K30" s="150"/>
      <c r="L30" s="106"/>
      <c r="M30" s="107"/>
      <c r="N30" s="110"/>
      <c r="O30" s="111"/>
      <c r="P30" s="57">
        <f t="shared" ref="P30:P38" si="2">L30-N30</f>
        <v>0</v>
      </c>
    </row>
    <row r="31" spans="1:18" ht="18.75" customHeight="1" thickBot="1" x14ac:dyDescent="0.3">
      <c r="A31" s="60" t="s">
        <v>37</v>
      </c>
      <c r="B31" s="154"/>
      <c r="C31" s="154"/>
      <c r="D31" s="116"/>
      <c r="E31" s="153"/>
      <c r="F31" s="153"/>
      <c r="G31" s="117"/>
      <c r="H31" s="116"/>
      <c r="I31" s="117"/>
      <c r="J31" s="104"/>
      <c r="K31" s="105"/>
      <c r="L31" s="106"/>
      <c r="M31" s="107"/>
      <c r="N31" s="110"/>
      <c r="O31" s="111"/>
      <c r="P31" s="57">
        <f t="shared" si="2"/>
        <v>0</v>
      </c>
    </row>
    <row r="32" spans="1:18" ht="19.2" customHeight="1" thickBot="1" x14ac:dyDescent="0.3">
      <c r="A32" s="60" t="s">
        <v>37</v>
      </c>
      <c r="B32" s="159"/>
      <c r="C32" s="160"/>
      <c r="D32" s="116"/>
      <c r="E32" s="153"/>
      <c r="F32" s="153"/>
      <c r="G32" s="117"/>
      <c r="H32" s="116"/>
      <c r="I32" s="117"/>
      <c r="J32" s="116"/>
      <c r="K32" s="146"/>
      <c r="L32" s="151"/>
      <c r="M32" s="152"/>
      <c r="N32" s="162"/>
      <c r="O32" s="163"/>
      <c r="P32" s="57">
        <f t="shared" si="2"/>
        <v>0</v>
      </c>
    </row>
    <row r="33" spans="1:16" ht="19.5" customHeight="1" thickBot="1" x14ac:dyDescent="0.3">
      <c r="A33" s="59" t="s">
        <v>37</v>
      </c>
      <c r="B33" s="201"/>
      <c r="C33" s="202"/>
      <c r="D33" s="159"/>
      <c r="E33" s="203"/>
      <c r="F33" s="203"/>
      <c r="G33" s="160"/>
      <c r="H33" s="159"/>
      <c r="I33" s="160"/>
      <c r="J33" s="159"/>
      <c r="K33" s="160"/>
      <c r="L33" s="151"/>
      <c r="M33" s="152"/>
      <c r="N33" s="162"/>
      <c r="O33" s="163"/>
      <c r="P33" s="57">
        <f t="shared" si="2"/>
        <v>0</v>
      </c>
    </row>
    <row r="34" spans="1:16" ht="19.5" customHeight="1" thickBot="1" x14ac:dyDescent="0.3">
      <c r="A34" s="60" t="s">
        <v>37</v>
      </c>
      <c r="B34" s="159"/>
      <c r="C34" s="160"/>
      <c r="D34" s="116"/>
      <c r="E34" s="153"/>
      <c r="F34" s="153"/>
      <c r="G34" s="117"/>
      <c r="H34" s="116"/>
      <c r="I34" s="117"/>
      <c r="J34" s="116"/>
      <c r="K34" s="117"/>
      <c r="L34" s="151"/>
      <c r="M34" s="152"/>
      <c r="N34" s="162"/>
      <c r="O34" s="163"/>
      <c r="P34" s="57">
        <f t="shared" si="2"/>
        <v>0</v>
      </c>
    </row>
    <row r="35" spans="1:16" ht="19.5" customHeight="1" thickBot="1" x14ac:dyDescent="0.3">
      <c r="A35" s="60" t="s">
        <v>37</v>
      </c>
      <c r="B35" s="159"/>
      <c r="C35" s="160"/>
      <c r="D35" s="116"/>
      <c r="E35" s="153"/>
      <c r="F35" s="153"/>
      <c r="G35" s="117"/>
      <c r="H35" s="116"/>
      <c r="I35" s="117"/>
      <c r="J35" s="116"/>
      <c r="K35" s="117"/>
      <c r="L35" s="151"/>
      <c r="M35" s="152"/>
      <c r="N35" s="162"/>
      <c r="O35" s="163"/>
      <c r="P35" s="57">
        <f t="shared" si="2"/>
        <v>0</v>
      </c>
    </row>
    <row r="36" spans="1:16" ht="19.5" customHeight="1" thickBot="1" x14ac:dyDescent="0.3">
      <c r="A36" s="59" t="s">
        <v>37</v>
      </c>
      <c r="B36" s="201"/>
      <c r="C36" s="202"/>
      <c r="D36" s="159"/>
      <c r="E36" s="203"/>
      <c r="F36" s="203"/>
      <c r="G36" s="160"/>
      <c r="H36" s="159"/>
      <c r="I36" s="160"/>
      <c r="J36" s="159"/>
      <c r="K36" s="160"/>
      <c r="L36" s="151"/>
      <c r="M36" s="152"/>
      <c r="N36" s="162"/>
      <c r="O36" s="163"/>
      <c r="P36" s="57">
        <f t="shared" si="2"/>
        <v>0</v>
      </c>
    </row>
    <row r="37" spans="1:16" ht="19.5" customHeight="1" thickBot="1" x14ac:dyDescent="0.3">
      <c r="A37" s="60" t="s">
        <v>37</v>
      </c>
      <c r="B37" s="159"/>
      <c r="C37" s="160"/>
      <c r="D37" s="116"/>
      <c r="E37" s="153"/>
      <c r="F37" s="153"/>
      <c r="G37" s="117"/>
      <c r="H37" s="116"/>
      <c r="I37" s="117"/>
      <c r="J37" s="116"/>
      <c r="K37" s="117"/>
      <c r="L37" s="151"/>
      <c r="M37" s="152"/>
      <c r="N37" s="162"/>
      <c r="O37" s="163"/>
      <c r="P37" s="57">
        <f t="shared" si="2"/>
        <v>0</v>
      </c>
    </row>
    <row r="38" spans="1:16" ht="18.75" customHeight="1" x14ac:dyDescent="0.25">
      <c r="A38" s="60" t="s">
        <v>37</v>
      </c>
      <c r="B38" s="159"/>
      <c r="C38" s="160"/>
      <c r="D38" s="116"/>
      <c r="E38" s="153"/>
      <c r="F38" s="153"/>
      <c r="G38" s="117"/>
      <c r="H38" s="116"/>
      <c r="I38" s="117"/>
      <c r="J38" s="116"/>
      <c r="K38" s="117"/>
      <c r="L38" s="151"/>
      <c r="M38" s="152"/>
      <c r="N38" s="162"/>
      <c r="O38" s="163"/>
      <c r="P38" s="57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7B506C-644B-43C3-9396-BFBB94CC1AEA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1B4A2E1E-EF6F-43AF-A4C2-54173E8D1B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F2E6CD-754C-4532-88B7-3C17194F17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dcterms:created xsi:type="dcterms:W3CDTF">2015-11-16T19:09:52Z</dcterms:created>
  <dcterms:modified xsi:type="dcterms:W3CDTF">2022-06-14T14:50:36Z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