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Five Guys 0233 - Lancaster PA\"/>
    </mc:Choice>
  </mc:AlternateContent>
  <xr:revisionPtr revIDLastSave="0" documentId="13_ncr:1_{6CB48058-52F1-4E78-90BC-00D91333F7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U16" i="1"/>
  <c r="R16" i="1" s="1"/>
  <c r="U14" i="1" l="1"/>
  <c r="R14" i="1" s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<sst xmlns="http://schemas.openxmlformats.org/spreadsheetml/2006/main" count="74" uniqueCount="47">
  <si>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</si>
  <si>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</si>
  <si>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</si>
  <si>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</si>
  <si>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</si>
  <si>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</si>
  <si>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</si>
  <si>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</si>
  <si>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</si>
  <si>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</si>
  <si>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</si>
  <si>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</si>
  <si>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</si>
  <si>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</si>
  <si>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</si>
  <si>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</si>
  <si>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</si>
  <si>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</si>
  <si>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</si>
  <si>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</si>
  <si>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</si>
  <si>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</si>
  <si>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</si>
  <si>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</si>
  <si>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</si>
  <si>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</si>
  <si>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</si>
  <si>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</si>
  <si>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</si>
  <si>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</si>
  <si>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</si>
  <si>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</si>
  <si>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</si>
  <si>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</si>
  <si>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</si>
  <si>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</si>
  <si>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</si>
  <si>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</si>
  <si>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</si>
  <si>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</si>
  <si>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</si>
  <si>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</si>
  <si>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</si>
  <si>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5250-6000</t>
  </si>
  <si>
    <t>NOTES</t>
  </si>
  <si>
    <t>Unable to record an accurate outside air reading at the RTUs due to winds. Economizers cracked and building pressure measured to be slightly positive.</t>
  </si>
  <si>
    <t>2650-3050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</si>
</sst>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D18" sqref="D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29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/>
      <c r="C6" s="23" t="s">
        <v>43</v>
      </c>
      <c r="D6" s="24">
        <v>5359</v>
      </c>
      <c r="E6" s="23"/>
      <c r="F6" s="24"/>
      <c r="G6" s="25"/>
      <c r="H6" s="26" t="s">
        <v>44</v>
      </c>
      <c r="I6" s="27"/>
      <c r="J6" s="28"/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/>
      <c r="C7" s="35" t="s">
        <v>46</v>
      </c>
      <c r="D7" s="36">
        <v>2179</v>
      </c>
      <c r="E7" s="35"/>
      <c r="F7" s="36"/>
      <c r="G7" s="37"/>
      <c r="H7" s="38" t="s">
        <v>44</v>
      </c>
      <c r="I7" s="39"/>
      <c r="J7" s="40"/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11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3488</v>
      </c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1978</v>
      </c>
      <c r="O9" s="45"/>
      <c r="P9" s="46"/>
      <c r="Q9" s="63"/>
      <c r="R9" s="68"/>
    </row>
    <row r="10" spans="1:21" ht="20.100000000000001" customHeight="1" x14ac:dyDescent="0.25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2048</v>
      </c>
      <c r="O10" s="45"/>
      <c r="P10" s="46"/>
      <c r="Q10" s="63"/>
      <c r="R10" s="68"/>
    </row>
    <row r="11" spans="1:21" ht="20.100000000000001" customHeight="1" thickBot="1" x14ac:dyDescent="0.3">
      <c r="A11" s="75" t="s">
        <v>28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>
        <v>0</v>
      </c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0">SUM(C6:C11)</f>
        <v>0</v>
      </c>
      <c r="D12" s="77">
        <f t="shared" si="0"/>
        <v>7538</v>
      </c>
      <c r="E12" s="76">
        <f t="shared" si="0"/>
        <v>0</v>
      </c>
      <c r="F12" s="77">
        <f t="shared" si="0"/>
        <v>0</v>
      </c>
      <c r="G12" s="78">
        <f t="shared" si="0"/>
        <v>0</v>
      </c>
      <c r="H12" s="79">
        <f t="shared" si="0"/>
        <v>0</v>
      </c>
      <c r="I12" s="80"/>
      <c r="J12" s="81"/>
      <c r="K12" s="78">
        <f t="shared" ref="K12:P12" si="1">SUM(K6:K11)</f>
        <v>0</v>
      </c>
      <c r="L12" s="79">
        <f t="shared" si="1"/>
        <v>3488</v>
      </c>
      <c r="M12" s="103">
        <f t="shared" si="1"/>
        <v>0</v>
      </c>
      <c r="N12" s="82">
        <f t="shared" si="1"/>
        <v>4026</v>
      </c>
      <c r="O12" s="83">
        <f t="shared" si="1"/>
        <v>0</v>
      </c>
      <c r="P12" s="84">
        <f t="shared" si="1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/>
    </row>
    <row r="16" spans="1:21" ht="18.75" customHeight="1" x14ac:dyDescent="0.25">
      <c r="A16" s="191" t="s">
        <v>33</v>
      </c>
      <c r="B16" s="192"/>
      <c r="C16" s="90">
        <f>G12+K12</f>
        <v>0</v>
      </c>
      <c r="D16" s="91">
        <f>H12+L12</f>
        <v>3488</v>
      </c>
      <c r="F16" s="120" t="s">
        <v>13</v>
      </c>
      <c r="G16" s="121"/>
      <c r="H16" s="180">
        <v>7.0000000000000001E-3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0</v>
      </c>
      <c r="D17" s="95">
        <f>N12+P12</f>
        <v>4026</v>
      </c>
      <c r="F17" s="122" t="s">
        <v>14</v>
      </c>
      <c r="G17" s="123"/>
      <c r="H17" s="183">
        <v>6.0000000000000001E-3</v>
      </c>
      <c r="I17" s="184"/>
      <c r="J17" s="185"/>
      <c r="L17" s="170" t="s">
        <v>37</v>
      </c>
      <c r="M17" s="170"/>
      <c r="N17" s="170"/>
      <c r="O17" s="170"/>
      <c r="P17" s="101"/>
    </row>
    <row r="18" spans="1:18" ht="18.75" customHeight="1" thickBot="1" x14ac:dyDescent="0.35">
      <c r="A18" s="195" t="s">
        <v>18</v>
      </c>
      <c r="B18" s="196"/>
      <c r="C18" s="92">
        <f>C16-C17</f>
        <v>0</v>
      </c>
      <c r="D18" s="93"/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16</v>
      </c>
      <c r="G19" s="137"/>
      <c r="H19" s="177">
        <f>AVERAGE(H16:J18)</f>
        <v>6.5000000000000006E-3</v>
      </c>
      <c r="I19" s="178"/>
      <c r="J19" s="179"/>
      <c r="L19" s="166" t="s">
        <v>38</v>
      </c>
      <c r="M19" s="166"/>
      <c r="N19" s="166"/>
      <c r="O19" s="166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 t="s">
        <v>45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0DC6C2D-BE82-4A3A-90F8-3ADA53BE6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2023-08-16T19:02:39Z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