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HAKE SHACK/#1708 Tucson, AZ/4 ASSET-REPORT DOCS/"/>
    </mc:Choice>
  </mc:AlternateContent>
  <xr:revisionPtr revIDLastSave="64" documentId="13_ncr:1_{EB8C3A1E-E5DA-4C21-88D5-0193A5B56878}" xr6:coauthVersionLast="47" xr6:coauthVersionMax="47" xr10:uidLastSave="{3C2F999F-0A52-4040-9231-6DA15438E645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D24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<sst xmlns="http://schemas.openxmlformats.org/spreadsheetml/2006/main" count="78" uniqueCount="47">
  <si>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</si>
  <si>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</si>
  <si>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</si>
  <si>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</si>
  <si>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</si>
  <si>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</si>
  <si>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</si>
  <si>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</si>
  <si>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</si>
  <si>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</si>
  <si>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</si>
  <si>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</si>
  <si>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</si>
  <si>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</si>
  <si>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</si>
  <si>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</si>
  <si>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</si>
  <si>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</si>
  <si>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</si>
  <si>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</si>
  <si>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</si>
  <si>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</si>
  <si>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</si>
  <si>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</si>
  <si>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</si>
  <si>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</si>
  <si>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</si>
  <si>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</si>
  <si>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</si>
  <si>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</si>
  <si>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</si>
  <si>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</si>
  <si>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</si>
  <si>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</si>
  <si>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</si>
  <si>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</si>
  <si>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</si>
  <si>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</si>
  <si>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</si>
  <si>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</si>
  <si>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</si>
  <si>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</si>
  <si>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</si>
  <si>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KITCHEN HD </t>
  </si>
  <si>
    <t xml:space="preserve">RESTROOM </t>
  </si>
  <si>
    <t xml:space="preserve">DINING </t>
  </si>
  <si>
    <t xml:space="preserve">KITCHEN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</si>
</sst>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5" zoomScale="80" zoomScaleNormal="55" zoomScaleSheetLayoutView="80" workbookViewId="0">
      <selection activeCell="O11" sqref="O1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87" t="s">
        <v>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25</v>
      </c>
      <c r="B6" s="72" t="s">
        <v>45</v>
      </c>
      <c r="C6" s="23">
        <v>3000</v>
      </c>
      <c r="D6" s="24"/>
      <c r="E6" s="23">
        <f t="shared" ref="E6:F7" si="0">C6-G6</f>
        <v>1900</v>
      </c>
      <c r="F6" s="24">
        <f t="shared" si="0"/>
        <v>0</v>
      </c>
      <c r="G6" s="25">
        <v>1100</v>
      </c>
      <c r="H6" s="26"/>
      <c r="I6" s="27">
        <f>G6/C6</f>
        <v>0.36666666666666664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26</v>
      </c>
      <c r="B7" s="73" t="s">
        <v>46</v>
      </c>
      <c r="C7" s="35">
        <v>5000</v>
      </c>
      <c r="D7" s="36"/>
      <c r="E7" s="35">
        <f t="shared" si="0"/>
        <v>3600</v>
      </c>
      <c r="F7" s="36">
        <f t="shared" si="0"/>
        <v>0</v>
      </c>
      <c r="G7" s="37">
        <v>1400</v>
      </c>
      <c r="H7" s="38"/>
      <c r="I7" s="39">
        <f t="shared" ref="I7:J7" si="1">G7/C7</f>
        <v>0.28000000000000003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10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/>
      <c r="O8" s="45"/>
      <c r="P8" s="46"/>
      <c r="Q8" s="63"/>
      <c r="R8" s="68"/>
    </row>
    <row r="9" spans="1:21" ht="20.149999999999999" customHeigh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875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27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200</v>
      </c>
      <c r="P10" s="53"/>
      <c r="Q10" s="63"/>
      <c r="R10" s="68"/>
    </row>
    <row r="11" spans="1:21" ht="20.149999999999999" customHeight="1" thickBot="1" x14ac:dyDescent="0.3">
      <c r="A11" s="122" t="s">
        <v>29</v>
      </c>
      <c r="B11" s="123"/>
      <c r="C11" s="76">
        <f t="shared" ref="C11:H11" si="2">SUM(C6:C10)</f>
        <v>8000</v>
      </c>
      <c r="D11" s="77">
        <f t="shared" si="2"/>
        <v>0</v>
      </c>
      <c r="E11" s="76">
        <f t="shared" si="2"/>
        <v>5500</v>
      </c>
      <c r="F11" s="77">
        <f t="shared" si="2"/>
        <v>0</v>
      </c>
      <c r="G11" s="78">
        <f t="shared" si="2"/>
        <v>2500</v>
      </c>
      <c r="H11" s="79">
        <f t="shared" si="2"/>
        <v>0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03">
        <f t="shared" si="3"/>
        <v>2063</v>
      </c>
      <c r="N11" s="82">
        <f t="shared" si="3"/>
        <v>0</v>
      </c>
      <c r="O11" s="83">
        <f t="shared" si="3"/>
        <v>200</v>
      </c>
      <c r="P11" s="84">
        <f t="shared" si="3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30</v>
      </c>
      <c r="B13" s="85"/>
      <c r="C13" s="85"/>
      <c r="D13" s="85"/>
      <c r="F13" s="215" t="s">
        <v>12</v>
      </c>
      <c r="G13" s="216"/>
      <c r="H13" s="191" t="s">
        <v>33</v>
      </c>
      <c r="I13" s="192"/>
      <c r="J13" s="193"/>
      <c r="L13" s="97" t="s">
        <v>35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29</v>
      </c>
      <c r="B14" s="145"/>
      <c r="C14" s="88" t="s">
        <v>7</v>
      </c>
      <c r="D14" s="89" t="s">
        <v>8</v>
      </c>
      <c r="F14" s="217"/>
      <c r="G14" s="218"/>
      <c r="H14" s="194"/>
      <c r="I14" s="195"/>
      <c r="J14" s="196"/>
      <c r="L14" s="188" t="s">
        <v>38</v>
      </c>
      <c r="M14" s="188"/>
      <c r="N14" s="188"/>
      <c r="O14" s="188"/>
      <c r="P14" s="100">
        <f>IF(R13=TRUE, 1, 0)</f>
        <v>1</v>
      </c>
    </row>
    <row r="15" spans="1:21" ht="18.75" customHeight="1" x14ac:dyDescent="0.35">
      <c r="A15" s="209" t="s">
        <v>32</v>
      </c>
      <c r="B15" s="210"/>
      <c r="C15" s="90">
        <f>G11+K11</f>
        <v>2500</v>
      </c>
      <c r="D15" s="91">
        <f>H11+L11</f>
        <v>0</v>
      </c>
      <c r="F15" s="126" t="s">
        <v>13</v>
      </c>
      <c r="G15" s="127"/>
      <c r="H15" s="200"/>
      <c r="I15" s="201"/>
      <c r="J15" s="202"/>
      <c r="L15" s="189"/>
      <c r="M15" s="189"/>
      <c r="N15" s="189"/>
      <c r="O15" s="18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211" t="s">
        <v>31</v>
      </c>
      <c r="B16" s="212"/>
      <c r="C16" s="94">
        <f>M11+O11</f>
        <v>2263</v>
      </c>
      <c r="D16" s="95">
        <f>N11+P11</f>
        <v>0</v>
      </c>
      <c r="F16" s="128" t="s">
        <v>14</v>
      </c>
      <c r="G16" s="129"/>
      <c r="H16" s="203"/>
      <c r="I16" s="204"/>
      <c r="J16" s="205"/>
      <c r="L16" s="190" t="s">
        <v>36</v>
      </c>
      <c r="M16" s="190"/>
      <c r="N16" s="190"/>
      <c r="O16" s="190"/>
      <c r="P16" s="101" t="e">
        <f>IF(R15=TRUE, 1, 0)</f>
        <v>#DIV/0!</v>
      </c>
    </row>
    <row r="17" spans="1:18" ht="18.75" customHeight="1" thickBot="1" x14ac:dyDescent="0.4">
      <c r="A17" s="213" t="s">
        <v>17</v>
      </c>
      <c r="B17" s="214"/>
      <c r="C17" s="92">
        <f>C15-C16</f>
        <v>237</v>
      </c>
      <c r="D17" s="93">
        <f>D15-D16</f>
        <v>0</v>
      </c>
      <c r="F17" s="219" t="s">
        <v>15</v>
      </c>
      <c r="G17" s="220"/>
      <c r="H17" s="206"/>
      <c r="I17" s="207"/>
      <c r="J17" s="208"/>
      <c r="L17" s="189"/>
      <c r="M17" s="189"/>
      <c r="N17" s="189"/>
      <c r="O17" s="189"/>
      <c r="P17" s="102"/>
      <c r="R17" s="1" t="e">
        <f>AND(H18&gt;=-0.02, H18&lt;=0.02)</f>
        <v>#DIV/0!</v>
      </c>
    </row>
    <row r="18" spans="1:18" ht="16.5" customHeight="1" thickBot="1" x14ac:dyDescent="0.3">
      <c r="F18" s="142" t="s">
        <v>16</v>
      </c>
      <c r="G18" s="143"/>
      <c r="H18" s="197" t="e">
        <f>AVERAGE(H15:J17)</f>
        <v>#DIV/0!</v>
      </c>
      <c r="I18" s="198"/>
      <c r="J18" s="199"/>
      <c r="L18" s="186" t="s">
        <v>37</v>
      </c>
      <c r="M18" s="186"/>
      <c r="N18" s="186"/>
      <c r="O18" s="18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86"/>
      <c r="M19" s="186"/>
      <c r="N19" s="186"/>
      <c r="O19" s="186"/>
      <c r="P19" s="99"/>
    </row>
    <row r="20" spans="1:18" ht="32" customHeight="1" thickBot="1" x14ac:dyDescent="0.3">
      <c r="A20" s="98" t="s">
        <v>40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2" customHeight="1" thickBot="1" x14ac:dyDescent="0.3">
      <c r="A21" s="144" t="s">
        <v>29</v>
      </c>
      <c r="B21" s="145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7" customHeight="1" x14ac:dyDescent="0.35">
      <c r="A22" s="116" t="s">
        <v>41</v>
      </c>
      <c r="B22" s="117"/>
      <c r="C22" s="90">
        <f>G7</f>
        <v>1400</v>
      </c>
      <c r="D22" s="91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49999999999999" customHeight="1" thickBot="1" x14ac:dyDescent="0.4">
      <c r="A23" s="118" t="s">
        <v>42</v>
      </c>
      <c r="B23" s="119"/>
      <c r="C23" s="94">
        <f>M8+M9</f>
        <v>2063</v>
      </c>
      <c r="D23" s="95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49999999999999" customHeight="1" thickBot="1" x14ac:dyDescent="0.4">
      <c r="A24" s="120" t="s">
        <v>17</v>
      </c>
      <c r="B24" s="121"/>
      <c r="C24" s="111">
        <f>C22-C23</f>
        <v>-663</v>
      </c>
      <c r="D24" s="112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35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25" customHeight="1" thickBot="1" x14ac:dyDescent="0.4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49999999999999" customHeight="1" x14ac:dyDescent="0.25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  <c r="Q27" s="69"/>
    </row>
    <row r="28" spans="1:18" ht="20.149999999999999" customHeight="1" x14ac:dyDescent="0.2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69"/>
    </row>
    <row r="29" spans="1:18" ht="20.149999999999999" customHeight="1" thickBot="1" x14ac:dyDescent="0.3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</row>
    <row r="30" spans="1:18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49999999999999" customHeight="1" thickBot="1" x14ac:dyDescent="0.3">
      <c r="A32" s="139" t="s">
        <v>18</v>
      </c>
      <c r="B32" s="140"/>
      <c r="C32" s="140"/>
      <c r="D32" s="140"/>
      <c r="E32" s="140"/>
      <c r="F32" s="141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25" customHeight="1" thickBot="1" x14ac:dyDescent="0.3">
      <c r="A33" s="5" t="s">
        <v>6</v>
      </c>
      <c r="B33" s="179" t="s">
        <v>23</v>
      </c>
      <c r="C33" s="180"/>
      <c r="D33" s="150" t="s">
        <v>22</v>
      </c>
      <c r="E33" s="152"/>
      <c r="F33" s="152"/>
      <c r="G33" s="151"/>
      <c r="H33" s="150" t="s">
        <v>19</v>
      </c>
      <c r="I33" s="151"/>
      <c r="J33" s="152" t="s">
        <v>20</v>
      </c>
      <c r="K33" s="152"/>
      <c r="L33" s="153" t="s">
        <v>3</v>
      </c>
      <c r="M33" s="153"/>
      <c r="N33" s="146" t="s">
        <v>4</v>
      </c>
      <c r="O33" s="147"/>
      <c r="P33" s="60" t="s">
        <v>21</v>
      </c>
    </row>
    <row r="34" spans="1:16" ht="18.75" customHeight="1" thickBot="1" x14ac:dyDescent="0.3">
      <c r="A34" s="61" t="s">
        <v>24</v>
      </c>
      <c r="B34" s="177"/>
      <c r="C34" s="178"/>
      <c r="D34" s="169"/>
      <c r="E34" s="183"/>
      <c r="F34" s="183"/>
      <c r="G34" s="170"/>
      <c r="H34" s="169"/>
      <c r="I34" s="170"/>
      <c r="J34" s="171"/>
      <c r="K34" s="172"/>
      <c r="L34" s="167"/>
      <c r="M34" s="168"/>
      <c r="N34" s="148"/>
      <c r="O34" s="149"/>
      <c r="P34" s="59">
        <f t="shared" ref="P34:P42" si="4">L34-N34</f>
        <v>0</v>
      </c>
    </row>
    <row r="35" spans="1:16" ht="18.75" customHeight="1" thickBot="1" x14ac:dyDescent="0.3">
      <c r="A35" s="62" t="s">
        <v>24</v>
      </c>
      <c r="B35" s="176"/>
      <c r="C35" s="176"/>
      <c r="D35" s="154"/>
      <c r="E35" s="175"/>
      <c r="F35" s="175"/>
      <c r="G35" s="155"/>
      <c r="H35" s="154"/>
      <c r="I35" s="155"/>
      <c r="J35" s="124"/>
      <c r="K35" s="125"/>
      <c r="L35" s="167"/>
      <c r="M35" s="168"/>
      <c r="N35" s="148"/>
      <c r="O35" s="149"/>
      <c r="P35" s="59">
        <f t="shared" si="4"/>
        <v>0</v>
      </c>
    </row>
    <row r="36" spans="1:16" ht="19.25" customHeight="1" thickBot="1" x14ac:dyDescent="0.3">
      <c r="A36" s="62" t="s">
        <v>24</v>
      </c>
      <c r="B36" s="181"/>
      <c r="C36" s="182"/>
      <c r="D36" s="154"/>
      <c r="E36" s="175"/>
      <c r="F36" s="175"/>
      <c r="G36" s="155"/>
      <c r="H36" s="154"/>
      <c r="I36" s="155"/>
      <c r="J36" s="154"/>
      <c r="K36" s="166"/>
      <c r="L36" s="173"/>
      <c r="M36" s="174"/>
      <c r="N36" s="184"/>
      <c r="O36" s="185"/>
      <c r="P36" s="59">
        <f t="shared" si="4"/>
        <v>0</v>
      </c>
    </row>
    <row r="37" spans="1:16" ht="19.5" customHeight="1" thickBot="1" x14ac:dyDescent="0.3">
      <c r="A37" s="61" t="s">
        <v>24</v>
      </c>
      <c r="B37" s="221"/>
      <c r="C37" s="222"/>
      <c r="D37" s="181"/>
      <c r="E37" s="223"/>
      <c r="F37" s="223"/>
      <c r="G37" s="182"/>
      <c r="H37" s="181"/>
      <c r="I37" s="182"/>
      <c r="J37" s="181"/>
      <c r="K37" s="182"/>
      <c r="L37" s="173"/>
      <c r="M37" s="174"/>
      <c r="N37" s="184"/>
      <c r="O37" s="185"/>
      <c r="P37" s="59">
        <f t="shared" si="4"/>
        <v>0</v>
      </c>
    </row>
    <row r="38" spans="1:16" ht="19.5" customHeight="1" thickBot="1" x14ac:dyDescent="0.3">
      <c r="A38" s="62" t="s">
        <v>24</v>
      </c>
      <c r="B38" s="181"/>
      <c r="C38" s="182"/>
      <c r="D38" s="154"/>
      <c r="E38" s="175"/>
      <c r="F38" s="175"/>
      <c r="G38" s="155"/>
      <c r="H38" s="154"/>
      <c r="I38" s="155"/>
      <c r="J38" s="154"/>
      <c r="K38" s="155"/>
      <c r="L38" s="173"/>
      <c r="M38" s="174"/>
      <c r="N38" s="184"/>
      <c r="O38" s="185"/>
      <c r="P38" s="59">
        <f t="shared" si="4"/>
        <v>0</v>
      </c>
    </row>
    <row r="39" spans="1:16" ht="19.5" customHeight="1" thickBot="1" x14ac:dyDescent="0.3">
      <c r="A39" s="62" t="s">
        <v>24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4"/>
        <v>0</v>
      </c>
    </row>
    <row r="40" spans="1:16" ht="19.5" customHeight="1" thickBot="1" x14ac:dyDescent="0.3">
      <c r="A40" s="61" t="s">
        <v>24</v>
      </c>
      <c r="B40" s="221"/>
      <c r="C40" s="222"/>
      <c r="D40" s="181"/>
      <c r="E40" s="223"/>
      <c r="F40" s="223"/>
      <c r="G40" s="182"/>
      <c r="H40" s="181"/>
      <c r="I40" s="182"/>
      <c r="J40" s="181"/>
      <c r="K40" s="182"/>
      <c r="L40" s="173"/>
      <c r="M40" s="174"/>
      <c r="N40" s="184"/>
      <c r="O40" s="185"/>
      <c r="P40" s="59">
        <f t="shared" si="4"/>
        <v>0</v>
      </c>
    </row>
    <row r="41" spans="1:16" ht="19.5" customHeight="1" thickBot="1" x14ac:dyDescent="0.3">
      <c r="A41" s="62" t="s">
        <v>24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4"/>
        <v>0</v>
      </c>
    </row>
    <row r="42" spans="1:16" ht="18.75" customHeight="1" x14ac:dyDescent="0.25">
      <c r="A42" s="62" t="s">
        <v>24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FBB50-5390-441D-A2AD-F4B9AED5B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2026-02-02T16:03:14Z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